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9170" windowHeight="4470" tabRatio="598" firstSheet="10" activeTab="16"/>
  </bookViews>
  <sheets>
    <sheet name="02.12.2013" sheetId="1" r:id="rId1"/>
    <sheet name="03.12.2013" sheetId="2" r:id="rId2"/>
    <sheet name="04.12.2013" sheetId="3" r:id="rId3"/>
    <sheet name="05.12.2013" sheetId="4" r:id="rId4"/>
    <sheet name="06.12.2013" sheetId="5" r:id="rId5"/>
    <sheet name="09.12.2013" sheetId="6" r:id="rId6"/>
    <sheet name="10.12.2013" sheetId="7" r:id="rId7"/>
    <sheet name="11.12.2013" sheetId="8" r:id="rId8"/>
    <sheet name="12.12.2013" sheetId="9" r:id="rId9"/>
    <sheet name="13.12.2013" sheetId="10" r:id="rId10"/>
    <sheet name="16.12.2013" sheetId="11" r:id="rId11"/>
    <sheet name="17.12.2013" sheetId="12" r:id="rId12"/>
    <sheet name="18.12.2013" sheetId="13" r:id="rId13"/>
    <sheet name="19.12.2013" sheetId="14" r:id="rId14"/>
    <sheet name="20.12.2013" sheetId="15" r:id="rId15"/>
    <sheet name="23.12.2013" sheetId="16" r:id="rId16"/>
    <sheet name="24.12.2013" sheetId="17" r:id="rId17"/>
    <sheet name="30.12.2013" sheetId="18" r:id="rId18"/>
    <sheet name="31.12.2013" sheetId="19" r:id="rId19"/>
  </sheets>
  <definedNames/>
  <calcPr fullCalcOnLoad="1"/>
</workbook>
</file>

<file path=xl/sharedStrings.xml><?xml version="1.0" encoding="utf-8"?>
<sst xmlns="http://schemas.openxmlformats.org/spreadsheetml/2006/main" count="671" uniqueCount="181">
  <si>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</si>
  <si>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</si>
  <si>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</si>
  <si>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</si>
  <si>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</si>
  <si>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</si>
  <si>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</si>
  <si>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</si>
  <si>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</si>
  <si>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</si>
  <si>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</si>
  <si>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</si>
  <si>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</si>
  <si>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</si>
  <si>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</si>
  <si>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</si>
  <si>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</si>
  <si>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</si>
  <si>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</si>
  <si>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</si>
  <si>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</si>
  <si>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</si>
  <si>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</si>
  <si>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</si>
  <si>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</si>
  <si>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TEHNOMED SERVICE</t>
  </si>
  <si>
    <t>PLASTIC PROD COM</t>
  </si>
  <si>
    <t>ELECTRO INSTAL</t>
  </si>
  <si>
    <t>APELE ROMANA</t>
  </si>
  <si>
    <t>MEDICOM</t>
  </si>
  <si>
    <t>FOREST AV</t>
  </si>
  <si>
    <t>SPITAL SAPOCA</t>
  </si>
  <si>
    <t>HEPITES FARM BZ</t>
  </si>
  <si>
    <t>SCOALA NAT DE SANATATE</t>
  </si>
  <si>
    <t>MEDICAMENTE</t>
  </si>
  <si>
    <t>PRESTARI SERVICII</t>
  </si>
  <si>
    <t>MATERIALE</t>
  </si>
  <si>
    <t>MATERIALE SANITARE</t>
  </si>
  <si>
    <t>ALIMENTE</t>
  </si>
  <si>
    <t>RIDICARE NUMERAR</t>
  </si>
  <si>
    <t>CHELTUIELI GOSP.</t>
  </si>
  <si>
    <t>BUTAN GAS</t>
  </si>
  <si>
    <t>DSP BUZAU</t>
  </si>
  <si>
    <t>ECO NEUTRALIZARE</t>
  </si>
  <si>
    <t>FUNDATIA HOSPICE</t>
  </si>
  <si>
    <t>MENSANA IMPEX</t>
  </si>
  <si>
    <t>ROMTELECOM</t>
  </si>
  <si>
    <t>CABLU TV</t>
  </si>
  <si>
    <t>ECHIPAMENT VOCE</t>
  </si>
  <si>
    <t>CHELT. GOSPODARESTI</t>
  </si>
  <si>
    <t>INCARCATURA BUTELIE</t>
  </si>
  <si>
    <t>DGRFP GALATI</t>
  </si>
  <si>
    <t>C/V CARNET CEC</t>
  </si>
  <si>
    <t>PETROM DISTRIBUTIE GAZE</t>
  </si>
  <si>
    <t>GAZE NATURALE</t>
  </si>
  <si>
    <t>SALARII</t>
  </si>
  <si>
    <t>CEC-SAL. NOIEMBRIE 2013</t>
  </si>
  <si>
    <t>CARDURI SALARII</t>
  </si>
  <si>
    <t>MONITORUL OFICIAL</t>
  </si>
  <si>
    <t>VIATA MEDICALA</t>
  </si>
  <si>
    <t>OMV PETROM</t>
  </si>
  <si>
    <t>RENAR</t>
  </si>
  <si>
    <t>COMFORTUNA</t>
  </si>
  <si>
    <t>GINAR PROD PANIF</t>
  </si>
  <si>
    <t>PLUS CONF MOB</t>
  </si>
  <si>
    <t>TOTAL JUNIOR</t>
  </si>
  <si>
    <t>IDM DINAMIC</t>
  </si>
  <si>
    <t>ELSSADO MARKET</t>
  </si>
  <si>
    <t>INFOSOFT</t>
  </si>
  <si>
    <t>GDF SUEZ</t>
  </si>
  <si>
    <t>IBERIA</t>
  </si>
  <si>
    <t>PRACTIC PROD COM</t>
  </si>
  <si>
    <t>ANCOS</t>
  </si>
  <si>
    <t>MARIDOR</t>
  </si>
  <si>
    <t>FRIHOTEHNICA</t>
  </si>
  <si>
    <t>TROSCOT INTER GROUP</t>
  </si>
  <si>
    <t xml:space="preserve"> CTL</t>
  </si>
  <si>
    <t>MOTORINA</t>
  </si>
  <si>
    <t>CATERING</t>
  </si>
  <si>
    <t>OBIECTE INVENTAR</t>
  </si>
  <si>
    <t>CEC-CHELTUIELI GOSPODARESTI</t>
  </si>
  <si>
    <t>CHELTUIELI GOSPODARESTI</t>
  </si>
  <si>
    <t>APELE ROMANE</t>
  </si>
  <si>
    <t>ARONAX</t>
  </si>
  <si>
    <t>CAD KONSTRUCT</t>
  </si>
  <si>
    <t>CARACTER PRINT</t>
  </si>
  <si>
    <t>CO&amp;CO CONSUMER</t>
  </si>
  <si>
    <t>COMPANIA DE APA</t>
  </si>
  <si>
    <t>CONPRIF</t>
  </si>
  <si>
    <t>DELTAMED</t>
  </si>
  <si>
    <t>ELECTRICA</t>
  </si>
  <si>
    <t>FOREST AW</t>
  </si>
  <si>
    <t>GENIUS IT</t>
  </si>
  <si>
    <t>GIN SAN</t>
  </si>
  <si>
    <t>HARD SERVICE</t>
  </si>
  <si>
    <t>LA FANTANA</t>
  </si>
  <si>
    <t>LEGUME FRUCTE</t>
  </si>
  <si>
    <t>LUCAS CONSULTING</t>
  </si>
  <si>
    <t>MANOPRINTING</t>
  </si>
  <si>
    <t>MATEX</t>
  </si>
  <si>
    <t>MEDCENTER</t>
  </si>
  <si>
    <t>MEDISAN</t>
  </si>
  <si>
    <t>MIGA COM</t>
  </si>
  <si>
    <t>MONDOCLINIC</t>
  </si>
  <si>
    <t>NEOMED</t>
  </si>
  <si>
    <t>NEOTECH</t>
  </si>
  <si>
    <t>POENARU MARIN</t>
  </si>
  <si>
    <t>PRIMARIA UNGURIU</t>
  </si>
  <si>
    <t>RAZIMED</t>
  </si>
  <si>
    <t>RMN CENTRU DE IMAGISTICA</t>
  </si>
  <si>
    <t>ROBERT COM</t>
  </si>
  <si>
    <t>ROMPREST ENEGY</t>
  </si>
  <si>
    <t xml:space="preserve">ROMTELECOM </t>
  </si>
  <si>
    <t xml:space="preserve">ROMTELECOM      </t>
  </si>
  <si>
    <t>ROTA IMPEX</t>
  </si>
  <si>
    <t>SANTOMED</t>
  </si>
  <si>
    <t>SOCORO SUPPLY</t>
  </si>
  <si>
    <t>SPEED CONSTRUCT</t>
  </si>
  <si>
    <t>SPITALUL JUDETEAN</t>
  </si>
  <si>
    <t>TRIDENT SERVICE</t>
  </si>
  <si>
    <t>TRUZO</t>
  </si>
  <si>
    <t>UMEB</t>
  </si>
  <si>
    <t>ZUGRAVUL</t>
  </si>
  <si>
    <t>CONSULT MERIDIAN</t>
  </si>
  <si>
    <t>DADA COMAPEL</t>
  </si>
  <si>
    <t>DANY CRIS</t>
  </si>
  <si>
    <t>DYOMEDICA</t>
  </si>
  <si>
    <t>DERATY MAX</t>
  </si>
  <si>
    <t>INGENIOS SOLUTIONS</t>
  </si>
  <si>
    <t>STERIL ROMANIA</t>
  </si>
  <si>
    <t>INFOMED</t>
  </si>
  <si>
    <t>PLASTIC PORD</t>
  </si>
  <si>
    <t>NOVA FIT</t>
  </si>
  <si>
    <t>EPRUBETA FARM</t>
  </si>
  <si>
    <t>LUAN VISION</t>
  </si>
  <si>
    <t>ALPHA NED</t>
  </si>
  <si>
    <t>KALLAMED</t>
  </si>
  <si>
    <t>A&amp;G MED TRADING</t>
  </si>
  <si>
    <t>FRESENIUS KABI</t>
  </si>
  <si>
    <t>EUROPHARM HOLDING</t>
  </si>
  <si>
    <t>PHARMA SA</t>
  </si>
  <si>
    <t>POLISANO SIBIU</t>
  </si>
  <si>
    <t>FELSIN</t>
  </si>
  <si>
    <t>FARMEXIM BUCURESTI</t>
  </si>
  <si>
    <t>ADM FARM</t>
  </si>
  <si>
    <t>ROMASTRU</t>
  </si>
  <si>
    <t>PHARMAFARM</t>
  </si>
  <si>
    <t>BIOEL</t>
  </si>
  <si>
    <t>INFOMED FLUIDS</t>
  </si>
  <si>
    <t>ACTAVIS</t>
  </si>
  <si>
    <t>FARMACEUTICA GAMENUS</t>
  </si>
  <si>
    <t>IMECO</t>
  </si>
  <si>
    <t>DISTRINOR</t>
  </si>
  <si>
    <t>COTE SALARII</t>
  </si>
  <si>
    <t>APA POTABILA</t>
  </si>
  <si>
    <t>ENERGIE ELECTRICA</t>
  </si>
  <si>
    <t>REACTICI LABORATOR</t>
  </si>
  <si>
    <t>INTERNET</t>
  </si>
  <si>
    <t>VOCE</t>
  </si>
  <si>
    <t>DEZINFECTANTI</t>
  </si>
  <si>
    <t>REPARATII CURENTE</t>
  </si>
  <si>
    <t>MATERIALE SI PRESTARI SERVICII</t>
  </si>
  <si>
    <t>HEMAT ROM</t>
  </si>
  <si>
    <t>BIO CHEM</t>
  </si>
  <si>
    <t>QUARTZ</t>
  </si>
  <si>
    <t>FIRST IMPEX</t>
  </si>
  <si>
    <t>MIREL&amp;AURELIA</t>
  </si>
  <si>
    <t>SIMELCO</t>
  </si>
  <si>
    <t>RD COMPANY</t>
  </si>
  <si>
    <t>TV SAT</t>
  </si>
  <si>
    <t>G4S CASH SOLUTIONS</t>
  </si>
  <si>
    <t>EXTRABUGETAR</t>
  </si>
  <si>
    <t>COMFORTUNA "93 SRL</t>
  </si>
  <si>
    <t>MEDIA PRO</t>
  </si>
  <si>
    <t>FARMACEUTICA REMEDIA</t>
  </si>
  <si>
    <t>EXPERT ACTIV GROUP</t>
  </si>
  <si>
    <t>RESTITUIRE FD. CM -LSM</t>
  </si>
  <si>
    <t>MATERIALE LSM</t>
  </si>
  <si>
    <t>ALIMENTE SI PRESTARI SERVICII</t>
  </si>
  <si>
    <t>PREMIER</t>
  </si>
  <si>
    <t>PRESTARI SERVIII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</si>
</sst>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3" xfId="0" applyNumberFormat="1" applyFont="1" applyFill="1" applyBorder="1" applyAlignment="1">
      <alignment/>
    </xf>
    <xf numFmtId="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22">
      <selection activeCell="B24" sqref="B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1" spans="1:4" ht="15.75">
      <c r="A11" s="40" t="s">
        <v>2</v>
      </c>
      <c r="B11" s="40" t="s">
        <v>3</v>
      </c>
      <c r="C11" s="45" t="s">
        <v>4</v>
      </c>
      <c r="D11" s="45" t="s">
        <v>5</v>
      </c>
    </row>
    <row r="12" spans="1:4" ht="15.75">
      <c r="A12" s="41"/>
      <c r="B12" s="43"/>
      <c r="C12" s="46"/>
      <c r="D12" s="46"/>
    </row>
    <row r="13" spans="1:4" ht="15.75">
      <c r="A13" s="42"/>
      <c r="B13" s="44"/>
      <c r="C13" s="47"/>
      <c r="D13" s="47"/>
    </row>
    <row r="14" spans="1:4" ht="15.75" customHeight="1">
      <c r="A14" s="32" t="s">
        <v>6</v>
      </c>
      <c r="B14" s="34">
        <v>0</v>
      </c>
      <c r="C14" s="36"/>
      <c r="D14" s="36"/>
    </row>
    <row r="15" spans="1:4" ht="15.75">
      <c r="A15" s="33"/>
      <c r="B15" s="35"/>
      <c r="C15" s="37"/>
      <c r="D15" s="3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54" t="s">
        <v>7</v>
      </c>
      <c r="B23" s="34">
        <f>B24+B25+B26+B27+B28+B29+B30+B31+B32</f>
        <v>48056.49</v>
      </c>
      <c r="C23" s="36"/>
      <c r="D23" s="36"/>
    </row>
    <row r="24" spans="1:4" ht="12.75" customHeight="1">
      <c r="A24" s="33"/>
      <c r="B24" s="8">
        <v>1540</v>
      </c>
      <c r="C24" s="1" t="s">
        <v>25</v>
      </c>
      <c r="D24" s="1" t="s">
        <v>36</v>
      </c>
    </row>
    <row r="25" spans="1:4" ht="12.75">
      <c r="A25" s="1"/>
      <c r="B25" s="8">
        <v>1238.76</v>
      </c>
      <c r="C25" s="1" t="s">
        <v>26</v>
      </c>
      <c r="D25" s="1" t="s">
        <v>37</v>
      </c>
    </row>
    <row r="26" spans="1:4" ht="12.75">
      <c r="A26" s="1"/>
      <c r="B26" s="8">
        <v>1372.12</v>
      </c>
      <c r="C26" s="1" t="s">
        <v>27</v>
      </c>
      <c r="D26" s="1" t="s">
        <v>35</v>
      </c>
    </row>
    <row r="27" spans="1:4" ht="12.75">
      <c r="A27" s="1"/>
      <c r="B27" s="2">
        <v>581.03</v>
      </c>
      <c r="C27" s="1" t="s">
        <v>28</v>
      </c>
      <c r="D27" s="1" t="s">
        <v>35</v>
      </c>
    </row>
    <row r="28" spans="1:4" ht="12.75">
      <c r="A28" s="1"/>
      <c r="B28" s="2">
        <v>1018.08</v>
      </c>
      <c r="C28" s="1" t="s">
        <v>29</v>
      </c>
      <c r="D28" s="1" t="s">
        <v>36</v>
      </c>
    </row>
    <row r="29" spans="1:4" ht="12.75">
      <c r="A29" s="1"/>
      <c r="B29" s="2">
        <v>5356</v>
      </c>
      <c r="C29" s="1" t="s">
        <v>30</v>
      </c>
      <c r="D29" s="1" t="s">
        <v>36</v>
      </c>
    </row>
    <row r="30" spans="1:4" ht="12.75">
      <c r="A30" s="1"/>
      <c r="B30" s="2">
        <v>1950.5</v>
      </c>
      <c r="C30" s="1" t="s">
        <v>31</v>
      </c>
      <c r="D30" s="1" t="s">
        <v>38</v>
      </c>
    </row>
    <row r="31" spans="1:4" ht="12.75">
      <c r="A31" s="1"/>
      <c r="B31" s="2">
        <v>25000</v>
      </c>
      <c r="C31" s="1" t="s">
        <v>31</v>
      </c>
      <c r="D31" s="1" t="s">
        <v>38</v>
      </c>
    </row>
    <row r="32" spans="1:4" ht="12.75">
      <c r="A32" s="1"/>
      <c r="B32" s="2">
        <v>10000</v>
      </c>
      <c r="C32" s="1" t="s">
        <v>39</v>
      </c>
      <c r="D32" s="1" t="s">
        <v>40</v>
      </c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38" t="s">
        <v>8</v>
      </c>
      <c r="B35" s="34">
        <v>0</v>
      </c>
      <c r="C35" s="36"/>
      <c r="D35" s="36"/>
    </row>
    <row r="36" spans="1:4" ht="15.75" customHeight="1">
      <c r="A36" s="58"/>
      <c r="B36" s="10"/>
      <c r="C36" s="56"/>
      <c r="D36" s="56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2" t="s">
        <v>9</v>
      </c>
      <c r="B43" s="34">
        <v>0</v>
      </c>
      <c r="C43" s="36"/>
      <c r="D43" s="36"/>
    </row>
    <row r="44" spans="1:4" ht="15.75">
      <c r="A44" s="33"/>
      <c r="B44" s="35"/>
      <c r="C44" s="37"/>
      <c r="D44" s="37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10</v>
      </c>
      <c r="B49" s="10">
        <f>B23</f>
        <v>48056.49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11</v>
      </c>
      <c r="B52" s="3"/>
      <c r="C52" s="30" t="s">
        <v>12</v>
      </c>
      <c r="D52" s="30"/>
    </row>
    <row r="53" spans="1:4" ht="15.75">
      <c r="A53" s="4" t="s">
        <v>13</v>
      </c>
      <c r="B53" s="3"/>
      <c r="C53" s="31" t="s">
        <v>14</v>
      </c>
      <c r="D53" s="31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0" t="s">
        <v>15</v>
      </c>
      <c r="D57" s="30"/>
    </row>
    <row r="58" spans="2:4" ht="15.75">
      <c r="B58" s="3"/>
      <c r="C58" s="30" t="s">
        <v>16</v>
      </c>
      <c r="D58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H60"/>
  <sheetViews>
    <sheetView workbookViewId="0" topLeftCell="A23">
      <selection activeCell="C25" sqref="C25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2.7109375" style="76" customWidth="1"/>
    <col min="5" max="6" width="9.140625" style="22" customWidth="1"/>
  </cols>
  <sheetData>
    <row r="6" spans="1:4" ht="15.75">
      <c r="A6" s="30" t="s">
        <v>0</v>
      </c>
      <c r="B6" s="30"/>
      <c r="C6" s="30"/>
      <c r="D6" s="31"/>
    </row>
    <row r="7" spans="1:4" ht="15.75">
      <c r="A7" s="30" t="s">
        <v>1</v>
      </c>
      <c r="B7" s="30"/>
      <c r="C7" s="30"/>
      <c r="D7" s="31"/>
    </row>
    <row r="12" spans="1:4" ht="15.75">
      <c r="A12" s="45" t="s">
        <v>2</v>
      </c>
      <c r="B12" s="45" t="s">
        <v>3</v>
      </c>
      <c r="C12" s="45" t="s">
        <v>4</v>
      </c>
      <c r="D12" s="77" t="s">
        <v>5</v>
      </c>
    </row>
    <row r="13" spans="1:4" ht="15.75">
      <c r="A13" s="46"/>
      <c r="B13" s="48"/>
      <c r="C13" s="46"/>
      <c r="D13" s="72"/>
    </row>
    <row r="14" spans="1:4" ht="15.75">
      <c r="A14" s="47"/>
      <c r="B14" s="49"/>
      <c r="C14" s="47"/>
      <c r="D14" s="73"/>
    </row>
    <row r="15" spans="1:4" ht="15.75">
      <c r="A15" s="32" t="s">
        <v>6</v>
      </c>
      <c r="B15" s="34">
        <f>B17+B18+B16+B19</f>
        <v>0</v>
      </c>
      <c r="C15" s="36"/>
      <c r="D15" s="32"/>
    </row>
    <row r="16" spans="1:4" ht="15.75" customHeight="1">
      <c r="A16" s="54"/>
      <c r="B16" s="2"/>
      <c r="C16" s="16"/>
      <c r="D16" s="16"/>
    </row>
    <row r="17" spans="1:4" ht="14.25" customHeight="1">
      <c r="A17" s="1"/>
      <c r="B17" s="28"/>
      <c r="C17" s="1"/>
      <c r="D17" s="1"/>
    </row>
    <row r="18" spans="1:5" ht="14.25">
      <c r="A18" s="1"/>
      <c r="B18" s="26"/>
      <c r="C18" s="1"/>
      <c r="D18" s="1"/>
      <c r="E18" s="27"/>
    </row>
    <row r="19" spans="1:5" ht="14.25">
      <c r="A19" s="1"/>
      <c r="B19" s="26"/>
      <c r="C19" s="1"/>
      <c r="D19" s="74"/>
      <c r="E19" s="27"/>
    </row>
    <row r="20" spans="1:5" ht="14.25">
      <c r="A20" s="1"/>
      <c r="B20" s="26"/>
      <c r="C20" s="25"/>
      <c r="D20" s="74"/>
      <c r="E20" s="27"/>
    </row>
    <row r="21" spans="1:8" ht="20.25" customHeight="1">
      <c r="A21" s="32" t="s">
        <v>7</v>
      </c>
      <c r="B21" s="35">
        <f>SUM(B22:B36)</f>
        <v>1153316.8399999999</v>
      </c>
      <c r="C21" s="55"/>
      <c r="D21" s="75"/>
      <c r="E21" s="27"/>
      <c r="H21" s="53"/>
    </row>
    <row r="22" spans="1:6" ht="12.75" customHeight="1">
      <c r="A22" s="54"/>
      <c r="B22" s="29">
        <v>24244.84</v>
      </c>
      <c r="C22" s="79" t="s">
        <v>53</v>
      </c>
      <c r="D22" s="71" t="s">
        <v>54</v>
      </c>
      <c r="E22" s="27"/>
      <c r="F22" s="59"/>
    </row>
    <row r="23" spans="1:6" ht="12.75">
      <c r="A23" s="1"/>
      <c r="B23" s="29">
        <v>40000</v>
      </c>
      <c r="C23" s="79" t="s">
        <v>31</v>
      </c>
      <c r="D23" s="71" t="s">
        <v>38</v>
      </c>
      <c r="E23" s="27"/>
      <c r="F23" s="59"/>
    </row>
    <row r="24" spans="1:6" ht="12.75">
      <c r="A24" s="1"/>
      <c r="B24" s="29">
        <v>734095</v>
      </c>
      <c r="C24" s="79" t="s">
        <v>57</v>
      </c>
      <c r="D24" s="71" t="s">
        <v>55</v>
      </c>
      <c r="E24" s="27"/>
      <c r="F24" s="59"/>
    </row>
    <row r="25" spans="1:5" ht="12.75">
      <c r="A25" s="64"/>
      <c r="B25" s="85">
        <v>354977</v>
      </c>
      <c r="C25" s="65" t="s">
        <v>56</v>
      </c>
      <c r="D25" s="65" t="s">
        <v>55</v>
      </c>
      <c r="E25" s="27"/>
    </row>
    <row r="26" spans="1:5" ht="12.75">
      <c r="A26" s="64"/>
      <c r="B26" s="85"/>
      <c r="C26" s="65"/>
      <c r="D26" s="65"/>
      <c r="E26" s="27"/>
    </row>
    <row r="27" spans="1:5" ht="12.75">
      <c r="A27" s="64"/>
      <c r="B27" s="85"/>
      <c r="C27" s="65"/>
      <c r="D27" s="65"/>
      <c r="E27" s="27"/>
    </row>
    <row r="28" spans="1:5" ht="12.75">
      <c r="A28" s="64"/>
      <c r="B28" s="85"/>
      <c r="C28" s="65"/>
      <c r="D28" s="65"/>
      <c r="E28" s="27"/>
    </row>
    <row r="29" spans="1:5" ht="12.75">
      <c r="A29" s="64"/>
      <c r="B29" s="85"/>
      <c r="C29" s="65"/>
      <c r="D29" s="65"/>
      <c r="E29" s="27"/>
    </row>
    <row r="30" spans="1:5" ht="12.75">
      <c r="A30" s="64"/>
      <c r="B30" s="85"/>
      <c r="C30" s="65"/>
      <c r="D30" s="65"/>
      <c r="E30" s="27"/>
    </row>
    <row r="31" spans="1:5" ht="12.75">
      <c r="A31" s="64"/>
      <c r="B31" s="85"/>
      <c r="C31" s="65"/>
      <c r="D31" s="65"/>
      <c r="E31" s="27"/>
    </row>
    <row r="32" spans="1:5" ht="12.75">
      <c r="A32" s="64"/>
      <c r="B32" s="85"/>
      <c r="C32" s="65"/>
      <c r="D32" s="65"/>
      <c r="E32" s="27"/>
    </row>
    <row r="33" spans="1:5" ht="12.75">
      <c r="A33" s="64"/>
      <c r="B33" s="85"/>
      <c r="C33" s="65"/>
      <c r="D33" s="65"/>
      <c r="E33" s="27"/>
    </row>
    <row r="34" spans="1:5" ht="12.75">
      <c r="A34" s="64"/>
      <c r="B34" s="85"/>
      <c r="C34" s="65"/>
      <c r="D34" s="65"/>
      <c r="E34" s="27"/>
    </row>
    <row r="35" spans="1:5" ht="12.75">
      <c r="A35" s="64"/>
      <c r="B35" s="85"/>
      <c r="C35" s="65"/>
      <c r="D35" s="65"/>
      <c r="E35" s="27"/>
    </row>
    <row r="36" spans="1:5" ht="12.75">
      <c r="A36" s="64"/>
      <c r="B36" s="85"/>
      <c r="C36" s="80"/>
      <c r="D36" s="25"/>
      <c r="E36" s="1"/>
    </row>
    <row r="37" spans="1:5" ht="31.5" customHeight="1">
      <c r="A37" s="58" t="s">
        <v>8</v>
      </c>
      <c r="B37" s="66"/>
      <c r="C37" s="67"/>
      <c r="D37" s="54"/>
      <c r="E37" s="27"/>
    </row>
    <row r="38" spans="1:5" ht="16.5" customHeight="1">
      <c r="A38" s="58"/>
      <c r="B38" s="66"/>
      <c r="C38" s="67"/>
      <c r="D38" s="54"/>
      <c r="E38" s="27"/>
    </row>
    <row r="39" spans="1:4" ht="12.75">
      <c r="A39" s="1"/>
      <c r="B39" s="2"/>
      <c r="C39" s="1"/>
      <c r="D39" s="74"/>
    </row>
    <row r="40" spans="1:4" ht="12.75">
      <c r="A40" s="1"/>
      <c r="B40" s="2"/>
      <c r="C40" s="1"/>
      <c r="D40" s="74"/>
    </row>
    <row r="41" spans="1:4" ht="12.75">
      <c r="A41" s="1"/>
      <c r="B41" s="2"/>
      <c r="C41" s="1"/>
      <c r="D41" s="74"/>
    </row>
    <row r="42" spans="1:4" ht="12.75">
      <c r="A42" s="1"/>
      <c r="B42" s="2"/>
      <c r="C42" s="1"/>
      <c r="D42" s="74"/>
    </row>
    <row r="43" spans="1:4" ht="12.75">
      <c r="A43" s="1"/>
      <c r="B43" s="2"/>
      <c r="C43" s="1"/>
      <c r="D43" s="74"/>
    </row>
    <row r="44" spans="1:4" ht="12.75">
      <c r="A44" s="1"/>
      <c r="B44" s="2"/>
      <c r="C44" s="1"/>
      <c r="D44" s="74"/>
    </row>
    <row r="45" spans="1:4" ht="12.75" customHeight="1">
      <c r="A45" s="32" t="s">
        <v>9</v>
      </c>
      <c r="B45" s="34">
        <v>0</v>
      </c>
      <c r="C45" s="36"/>
      <c r="D45" s="32"/>
    </row>
    <row r="46" spans="1:4" ht="12.75" customHeight="1">
      <c r="A46" s="33"/>
      <c r="B46" s="35"/>
      <c r="C46" s="37"/>
      <c r="D46" s="33"/>
    </row>
    <row r="47" spans="1:4" ht="12.75">
      <c r="A47" s="1"/>
      <c r="B47" s="2"/>
      <c r="C47" s="1"/>
      <c r="D47" s="74"/>
    </row>
    <row r="48" spans="1:4" ht="12.75">
      <c r="A48" s="1"/>
      <c r="B48" s="2"/>
      <c r="C48" s="1"/>
      <c r="D48" s="74"/>
    </row>
    <row r="49" spans="1:4" ht="12.75">
      <c r="A49" s="1"/>
      <c r="B49" s="2"/>
      <c r="C49" s="1"/>
      <c r="D49" s="74"/>
    </row>
    <row r="50" spans="1:4" ht="12.75">
      <c r="A50" s="1"/>
      <c r="B50" s="2"/>
      <c r="C50" s="1"/>
      <c r="D50" s="74"/>
    </row>
    <row r="51" spans="1:4" ht="15.75">
      <c r="A51" s="9" t="s">
        <v>10</v>
      </c>
      <c r="B51" s="10">
        <f>B15+B21</f>
        <v>1153316.8399999999</v>
      </c>
      <c r="C51" s="9"/>
      <c r="D51" s="54"/>
    </row>
    <row r="52" ht="12.75">
      <c r="B52" s="3"/>
    </row>
    <row r="53" ht="12.75">
      <c r="B53" s="3"/>
    </row>
    <row r="54" spans="1:4" ht="15.75">
      <c r="A54" s="5" t="s">
        <v>11</v>
      </c>
      <c r="B54" s="3"/>
      <c r="C54" s="30" t="s">
        <v>12</v>
      </c>
      <c r="D54" s="31"/>
    </row>
    <row r="55" spans="1:4" ht="15.75">
      <c r="A55" s="4" t="s">
        <v>18</v>
      </c>
      <c r="B55" s="3"/>
      <c r="C55" s="31" t="s">
        <v>19</v>
      </c>
      <c r="D55" s="31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30" t="s">
        <v>15</v>
      </c>
      <c r="D59" s="31"/>
    </row>
    <row r="60" spans="2:4" ht="15.75">
      <c r="B60" s="3"/>
      <c r="C60" s="30" t="s">
        <v>16</v>
      </c>
      <c r="D60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9">
      <selection activeCell="C25" sqref="C25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5.7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54" t="s">
        <v>6</v>
      </c>
      <c r="B15" s="10">
        <f>B16+B17</f>
        <v>0</v>
      </c>
      <c r="C15" s="56"/>
      <c r="D15" s="56"/>
    </row>
    <row r="16" spans="1:4" ht="13.5" customHeight="1">
      <c r="A16" s="54"/>
      <c r="B16" s="2"/>
      <c r="C16" s="16"/>
      <c r="D16" s="16"/>
    </row>
    <row r="17" spans="1:4" ht="12.75" customHeight="1">
      <c r="A17" s="1"/>
      <c r="B17" s="28"/>
      <c r="C17" s="1"/>
      <c r="D17" s="1"/>
    </row>
    <row r="18" spans="1:4" ht="14.25">
      <c r="A18" s="1"/>
      <c r="B18" s="26"/>
      <c r="C18" s="1"/>
      <c r="D18" s="1"/>
    </row>
    <row r="19" spans="1:4" ht="12.75">
      <c r="A19" s="1"/>
      <c r="B19" s="28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4" t="s">
        <v>7</v>
      </c>
      <c r="B24" s="10">
        <f>SUM(B25:B50)</f>
        <v>5775.07</v>
      </c>
      <c r="C24" s="56"/>
      <c r="D24" s="54"/>
    </row>
    <row r="25" spans="1:4" ht="12.75" customHeight="1">
      <c r="A25" s="54"/>
      <c r="B25" s="57">
        <v>5000</v>
      </c>
      <c r="C25" s="68" t="s">
        <v>39</v>
      </c>
      <c r="D25" s="69" t="s">
        <v>81</v>
      </c>
    </row>
    <row r="26" spans="1:4" ht="12.75" customHeight="1">
      <c r="A26" s="54"/>
      <c r="B26" s="57">
        <v>38</v>
      </c>
      <c r="C26" s="70" t="s">
        <v>58</v>
      </c>
      <c r="D26" s="69" t="s">
        <v>35</v>
      </c>
    </row>
    <row r="27" spans="1:4" ht="12.75" customHeight="1">
      <c r="A27" s="54"/>
      <c r="B27" s="57">
        <v>737.07</v>
      </c>
      <c r="C27" s="70" t="s">
        <v>59</v>
      </c>
      <c r="D27" s="69" t="s">
        <v>35</v>
      </c>
    </row>
    <row r="28" spans="1:4" ht="12.75" customHeight="1">
      <c r="A28" s="54"/>
      <c r="B28" s="57"/>
      <c r="C28" s="70"/>
      <c r="D28" s="71"/>
    </row>
    <row r="29" spans="1:4" ht="12.75" customHeight="1">
      <c r="A29" s="54"/>
      <c r="B29" s="14"/>
      <c r="C29" s="68"/>
      <c r="D29" s="68"/>
    </row>
    <row r="30" spans="1:4" ht="12.75" customHeight="1">
      <c r="A30" s="54"/>
      <c r="B30" s="57"/>
      <c r="C30" s="70"/>
      <c r="D30" s="69"/>
    </row>
    <row r="31" spans="1:4" ht="12.75" customHeight="1">
      <c r="A31" s="54"/>
      <c r="B31" s="57"/>
      <c r="C31" s="70"/>
      <c r="D31" s="69"/>
    </row>
    <row r="32" spans="1:4" ht="12.75" customHeight="1">
      <c r="A32" s="54"/>
      <c r="B32" s="57"/>
      <c r="C32" s="70"/>
      <c r="D32" s="69"/>
    </row>
    <row r="33" spans="1:4" ht="12.75" customHeight="1">
      <c r="A33" s="54"/>
      <c r="B33" s="57"/>
      <c r="C33" s="70"/>
      <c r="D33" s="69"/>
    </row>
    <row r="34" spans="1:4" ht="12.75" customHeight="1">
      <c r="A34" s="54"/>
      <c r="B34" s="57"/>
      <c r="C34" s="70"/>
      <c r="D34" s="70"/>
    </row>
    <row r="35" spans="1:4" ht="12.75" customHeight="1">
      <c r="A35" s="54"/>
      <c r="B35" s="57"/>
      <c r="C35" s="70"/>
      <c r="D35" s="70"/>
    </row>
    <row r="36" spans="1:4" ht="12.75" customHeight="1">
      <c r="A36" s="54"/>
      <c r="B36" s="57"/>
      <c r="C36" s="70"/>
      <c r="D36" s="70"/>
    </row>
    <row r="37" spans="1:4" ht="12.75" customHeight="1">
      <c r="A37" s="54"/>
      <c r="B37" s="57"/>
      <c r="C37" s="70"/>
      <c r="D37" s="70"/>
    </row>
    <row r="38" spans="1:4" ht="12.75" customHeight="1">
      <c r="A38" s="54"/>
      <c r="B38" s="57"/>
      <c r="C38" s="70"/>
      <c r="D38" s="70"/>
    </row>
    <row r="39" spans="1:4" ht="12.75" customHeight="1">
      <c r="A39" s="54"/>
      <c r="B39" s="57"/>
      <c r="C39" s="70"/>
      <c r="D39" s="70"/>
    </row>
    <row r="40" spans="1:4" ht="12.75" customHeight="1">
      <c r="A40" s="54"/>
      <c r="B40" s="57"/>
      <c r="C40" s="70"/>
      <c r="D40" s="70"/>
    </row>
    <row r="41" spans="1:4" ht="12.75" customHeight="1">
      <c r="A41" s="54"/>
      <c r="B41" s="57"/>
      <c r="C41" s="70"/>
      <c r="D41" s="70"/>
    </row>
    <row r="42" spans="1:4" ht="12.75" customHeight="1">
      <c r="A42" s="54"/>
      <c r="B42" s="57"/>
      <c r="C42" s="70"/>
      <c r="D42" s="70"/>
    </row>
    <row r="43" spans="1:4" ht="12.75" customHeight="1">
      <c r="A43" s="54"/>
      <c r="B43" s="57"/>
      <c r="C43" s="70"/>
      <c r="D43" s="70"/>
    </row>
    <row r="44" spans="1:4" ht="12.75" customHeight="1">
      <c r="A44" s="54"/>
      <c r="B44" s="57"/>
      <c r="C44" s="70"/>
      <c r="D44" s="70"/>
    </row>
    <row r="45" spans="1:4" ht="12.75" customHeight="1">
      <c r="A45" s="54"/>
      <c r="B45" s="57"/>
      <c r="C45" s="70"/>
      <c r="D45" s="70"/>
    </row>
    <row r="46" spans="1:4" ht="12.75" customHeight="1">
      <c r="A46" s="54"/>
      <c r="B46" s="57"/>
      <c r="C46" s="70"/>
      <c r="D46" s="70"/>
    </row>
    <row r="47" spans="1:4" ht="12.75" customHeight="1">
      <c r="A47" s="54"/>
      <c r="B47" s="57"/>
      <c r="C47" s="70"/>
      <c r="D47" s="70"/>
    </row>
    <row r="48" spans="1:4" ht="12.75" customHeight="1">
      <c r="A48" s="54"/>
      <c r="B48" s="57"/>
      <c r="C48" s="70"/>
      <c r="D48" s="70"/>
    </row>
    <row r="49" spans="1:4" ht="12.75" customHeight="1">
      <c r="A49" s="54"/>
      <c r="B49" s="57"/>
      <c r="C49" s="70"/>
      <c r="D49" s="70"/>
    </row>
    <row r="50" spans="1:4" ht="12.75" customHeight="1">
      <c r="A50" s="54"/>
      <c r="B50" s="57"/>
      <c r="C50" s="70"/>
      <c r="D50" s="70"/>
    </row>
    <row r="51" spans="1:4" ht="12.75" customHeight="1">
      <c r="A51" s="1"/>
      <c r="B51" s="57"/>
      <c r="C51" s="68"/>
      <c r="D51" s="68"/>
    </row>
    <row r="52" spans="1:4" ht="31.5">
      <c r="A52" s="38" t="s">
        <v>8</v>
      </c>
      <c r="B52" s="34">
        <v>0</v>
      </c>
      <c r="C52" s="36"/>
      <c r="D52" s="36"/>
    </row>
    <row r="53" spans="1:4" ht="18" customHeight="1">
      <c r="A53" s="39"/>
      <c r="B53" s="35"/>
      <c r="C53" s="37"/>
      <c r="D53" s="37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2" t="s">
        <v>9</v>
      </c>
      <c r="B60" s="34">
        <v>0</v>
      </c>
      <c r="C60" s="36"/>
      <c r="D60" s="36"/>
    </row>
    <row r="61" spans="1:4" ht="15.75">
      <c r="A61" s="33"/>
      <c r="B61" s="35"/>
      <c r="C61" s="37"/>
      <c r="D61" s="37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10</v>
      </c>
      <c r="B66" s="10">
        <f>B15+B24</f>
        <v>5775.07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11</v>
      </c>
      <c r="B69" s="3"/>
      <c r="C69" s="30" t="s">
        <v>12</v>
      </c>
      <c r="D69" s="30"/>
    </row>
    <row r="70" spans="1:4" ht="15.75">
      <c r="A70" s="4" t="s">
        <v>13</v>
      </c>
      <c r="B70" s="3"/>
      <c r="C70" s="31" t="s">
        <v>24</v>
      </c>
      <c r="D70" s="31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0" t="s">
        <v>15</v>
      </c>
      <c r="D74" s="30"/>
    </row>
    <row r="75" spans="2:4" ht="15.75">
      <c r="B75" s="3"/>
      <c r="C75" s="30" t="s">
        <v>16</v>
      </c>
      <c r="D75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28">
      <selection activeCell="C46" sqref="C4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5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B16+B17+B18+B19</f>
        <v>0</v>
      </c>
      <c r="C15" s="36"/>
      <c r="D15" s="36"/>
    </row>
    <row r="16" spans="1:4" ht="12.75">
      <c r="A16" s="1"/>
      <c r="B16" s="28"/>
      <c r="C16" s="1"/>
      <c r="D16" s="1"/>
    </row>
    <row r="17" spans="1:4" ht="14.25">
      <c r="A17" s="1"/>
      <c r="B17" s="26"/>
      <c r="C17" s="1"/>
      <c r="D17" s="1"/>
    </row>
    <row r="18" spans="1:4" ht="12.75">
      <c r="A18" s="1"/>
      <c r="B18" s="28"/>
      <c r="C18" s="1"/>
      <c r="D18" s="1"/>
    </row>
    <row r="19" spans="1:4" ht="12.75">
      <c r="A19" s="1"/>
      <c r="B19" s="2"/>
      <c r="C19" s="16"/>
      <c r="D19" s="16"/>
    </row>
    <row r="20" spans="1:4" ht="12.75">
      <c r="A20" s="1"/>
      <c r="B20" s="11"/>
      <c r="C20" s="1"/>
      <c r="D20" s="1"/>
    </row>
    <row r="21" spans="1:4" ht="15.75">
      <c r="A21" s="32" t="s">
        <v>7</v>
      </c>
      <c r="B21" s="10">
        <f>SUM(B22:B39)</f>
        <v>0</v>
      </c>
      <c r="C21" s="60"/>
      <c r="D21" s="60"/>
    </row>
    <row r="22" spans="1:4" ht="15.75" customHeight="1">
      <c r="A22" s="54"/>
      <c r="B22" s="61"/>
      <c r="C22" s="16"/>
      <c r="D22" s="16"/>
    </row>
    <row r="23" spans="1:4" ht="12.75">
      <c r="A23" s="1"/>
      <c r="B23" s="2"/>
      <c r="C23" s="1"/>
      <c r="D23" s="16"/>
    </row>
    <row r="24" spans="1:4" ht="12.75">
      <c r="A24" s="1"/>
      <c r="B24" s="2"/>
      <c r="C24" s="1"/>
      <c r="D24" s="16"/>
    </row>
    <row r="25" spans="1:4" ht="12.75">
      <c r="A25" s="1"/>
      <c r="B25" s="2"/>
      <c r="C25" s="1"/>
      <c r="D25" s="16"/>
    </row>
    <row r="26" spans="1:4" ht="12.75">
      <c r="A26" s="1"/>
      <c r="B26" s="2"/>
      <c r="C26" s="1"/>
      <c r="D26" s="16"/>
    </row>
    <row r="27" spans="1:4" ht="12.75">
      <c r="A27" s="1"/>
      <c r="B27" s="2"/>
      <c r="C27" s="1"/>
      <c r="D27" s="16"/>
    </row>
    <row r="28" spans="1:4" ht="12.75">
      <c r="A28" s="1"/>
      <c r="B28" s="2"/>
      <c r="C28" s="1"/>
      <c r="D28" s="16"/>
    </row>
    <row r="29" spans="1:4" ht="12.75">
      <c r="A29" s="1"/>
      <c r="B29" s="2"/>
      <c r="C29" s="1"/>
      <c r="D29" s="16"/>
    </row>
    <row r="30" spans="1:4" ht="12.75">
      <c r="A30" s="1"/>
      <c r="B30" s="2"/>
      <c r="C30" s="1"/>
      <c r="D30" s="16"/>
    </row>
    <row r="31" spans="1:4" ht="12.75">
      <c r="A31" s="1"/>
      <c r="B31" s="2"/>
      <c r="C31" s="1"/>
      <c r="D31" s="16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31.5">
      <c r="A40" s="38" t="s">
        <v>8</v>
      </c>
      <c r="B40" s="34">
        <v>0</v>
      </c>
      <c r="C40" s="36"/>
      <c r="D40" s="36"/>
    </row>
    <row r="41" spans="1:4" ht="19.5" customHeight="1">
      <c r="A41" s="39"/>
      <c r="B41" s="35"/>
      <c r="C41" s="37"/>
      <c r="D41" s="37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32" t="s">
        <v>9</v>
      </c>
      <c r="B48" s="34">
        <v>0</v>
      </c>
      <c r="C48" s="36"/>
      <c r="D48" s="36"/>
    </row>
    <row r="49" spans="1:4" ht="15.75">
      <c r="A49" s="33"/>
      <c r="B49" s="35"/>
      <c r="C49" s="37"/>
      <c r="D49" s="3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5.75">
      <c r="A54" s="9" t="s">
        <v>10</v>
      </c>
      <c r="B54" s="10">
        <f>B15+B21</f>
        <v>0</v>
      </c>
      <c r="C54" s="9"/>
      <c r="D54" s="9"/>
    </row>
    <row r="55" spans="1:4" ht="15.75">
      <c r="A55" s="18"/>
      <c r="B55" s="19"/>
      <c r="C55" s="18"/>
      <c r="D55" s="18"/>
    </row>
    <row r="56" spans="1:4" ht="15.75">
      <c r="A56" s="18"/>
      <c r="B56" s="19"/>
      <c r="C56" s="18"/>
      <c r="D56" s="18"/>
    </row>
    <row r="57" ht="12.75">
      <c r="B57" s="3"/>
    </row>
    <row r="58" spans="1:4" ht="15.75">
      <c r="A58" s="5" t="s">
        <v>11</v>
      </c>
      <c r="B58" s="3"/>
      <c r="C58" s="30" t="s">
        <v>12</v>
      </c>
      <c r="D58" s="30"/>
    </row>
    <row r="59" spans="1:4" ht="15.75">
      <c r="A59" s="4" t="s">
        <v>13</v>
      </c>
      <c r="B59" s="3"/>
      <c r="C59" s="31" t="s">
        <v>20</v>
      </c>
      <c r="D59" s="31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30" t="s">
        <v>15</v>
      </c>
      <c r="D63" s="30"/>
    </row>
    <row r="64" spans="2:4" ht="15.75">
      <c r="B64" s="3"/>
      <c r="C64" s="30" t="s">
        <v>16</v>
      </c>
      <c r="D64" s="30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53">
      <selection activeCell="C40" sqref="C40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8.140625" style="0" customWidth="1"/>
    <col min="4" max="4" width="34.71093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B16+B17</f>
        <v>0</v>
      </c>
      <c r="C15" s="36"/>
      <c r="D15" s="36"/>
    </row>
    <row r="16" spans="1:4" ht="12.75">
      <c r="A16" s="1"/>
      <c r="B16" s="28"/>
      <c r="C16" s="1"/>
      <c r="D16" s="1"/>
    </row>
    <row r="17" spans="1:4" ht="14.25">
      <c r="A17" s="1"/>
      <c r="B17" s="26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2" t="s">
        <v>7</v>
      </c>
      <c r="B20" s="34">
        <f>B21+B22+B24+B25+B26+B27+B28+B29+B30+B31+B32+B33+B34+B35+B36+B37+B38+B39+B40+B23</f>
        <v>680700.9699999999</v>
      </c>
      <c r="C20" s="36"/>
      <c r="D20" s="36"/>
    </row>
    <row r="21" spans="1:4" ht="15.75">
      <c r="A21" s="32"/>
      <c r="B21" s="57">
        <v>121526.24</v>
      </c>
      <c r="C21" s="70" t="s">
        <v>60</v>
      </c>
      <c r="D21" s="71" t="s">
        <v>76</v>
      </c>
    </row>
    <row r="22" spans="1:4" ht="15.75">
      <c r="A22" s="32"/>
      <c r="B22" s="93">
        <v>13327.07</v>
      </c>
      <c r="C22" s="68" t="s">
        <v>60</v>
      </c>
      <c r="D22" s="68" t="s">
        <v>77</v>
      </c>
    </row>
    <row r="23" spans="1:4" ht="15.75">
      <c r="A23" s="32"/>
      <c r="B23" s="93">
        <v>13027.75</v>
      </c>
      <c r="C23" s="91" t="s">
        <v>61</v>
      </c>
      <c r="D23" s="69" t="s">
        <v>35</v>
      </c>
    </row>
    <row r="24" spans="1:4" ht="15.75">
      <c r="A24" s="32"/>
      <c r="B24" s="57">
        <v>84969.66</v>
      </c>
      <c r="C24" s="68" t="s">
        <v>62</v>
      </c>
      <c r="D24" s="68" t="s">
        <v>38</v>
      </c>
    </row>
    <row r="25" spans="1:4" ht="15.75">
      <c r="A25" s="32"/>
      <c r="B25" s="14">
        <v>40411.34</v>
      </c>
      <c r="C25" s="68" t="s">
        <v>63</v>
      </c>
      <c r="D25" s="68" t="s">
        <v>38</v>
      </c>
    </row>
    <row r="26" spans="1:4" ht="15.75">
      <c r="A26" s="32"/>
      <c r="B26" s="14">
        <v>77644.41</v>
      </c>
      <c r="C26" s="68" t="s">
        <v>64</v>
      </c>
      <c r="D26" s="68" t="s">
        <v>38</v>
      </c>
    </row>
    <row r="27" spans="1:4" ht="15.75">
      <c r="A27" s="32"/>
      <c r="B27" s="14">
        <v>11441.04</v>
      </c>
      <c r="C27" s="68" t="s">
        <v>64</v>
      </c>
      <c r="D27" s="68" t="s">
        <v>78</v>
      </c>
    </row>
    <row r="28" spans="1:4" ht="15.75">
      <c r="A28" s="32"/>
      <c r="B28" s="14">
        <v>12298.68</v>
      </c>
      <c r="C28" s="68" t="s">
        <v>65</v>
      </c>
      <c r="D28" s="68" t="s">
        <v>38</v>
      </c>
    </row>
    <row r="29" spans="1:4" ht="15.75">
      <c r="A29" s="32"/>
      <c r="B29" s="14">
        <v>73344.78</v>
      </c>
      <c r="C29" s="68" t="s">
        <v>66</v>
      </c>
      <c r="D29" s="68" t="s">
        <v>36</v>
      </c>
    </row>
    <row r="30" spans="1:4" ht="15.75">
      <c r="A30" s="32"/>
      <c r="B30" s="14">
        <v>35126.43</v>
      </c>
      <c r="C30" s="68" t="s">
        <v>67</v>
      </c>
      <c r="D30" s="68" t="s">
        <v>36</v>
      </c>
    </row>
    <row r="31" spans="1:4" ht="15.75">
      <c r="A31" s="32"/>
      <c r="B31" s="14">
        <v>1364</v>
      </c>
      <c r="C31" s="68" t="s">
        <v>68</v>
      </c>
      <c r="D31" s="68" t="s">
        <v>35</v>
      </c>
    </row>
    <row r="32" spans="1:4" ht="15.75">
      <c r="A32" s="32"/>
      <c r="B32" s="14">
        <v>2575.8</v>
      </c>
      <c r="C32" s="69" t="s">
        <v>69</v>
      </c>
      <c r="D32" s="69" t="s">
        <v>54</v>
      </c>
    </row>
    <row r="33" spans="1:4" ht="15.75">
      <c r="A33" s="32"/>
      <c r="B33" s="14">
        <v>49120.29</v>
      </c>
      <c r="C33" s="68" t="s">
        <v>70</v>
      </c>
      <c r="D33" s="68" t="s">
        <v>36</v>
      </c>
    </row>
    <row r="34" spans="1:4" ht="15.75">
      <c r="A34" s="32"/>
      <c r="B34" s="14">
        <v>61626.01</v>
      </c>
      <c r="C34" s="68" t="s">
        <v>71</v>
      </c>
      <c r="D34" s="68" t="s">
        <v>79</v>
      </c>
    </row>
    <row r="35" spans="1:4" ht="15.75">
      <c r="A35" s="32"/>
      <c r="B35" s="14">
        <v>67937.32</v>
      </c>
      <c r="C35" s="68" t="s">
        <v>72</v>
      </c>
      <c r="D35" s="68" t="s">
        <v>35</v>
      </c>
    </row>
    <row r="36" spans="1:4" ht="15.75">
      <c r="A36" s="32"/>
      <c r="B36" s="14">
        <v>2676.15</v>
      </c>
      <c r="C36" s="68" t="s">
        <v>73</v>
      </c>
      <c r="D36" s="68" t="s">
        <v>36</v>
      </c>
    </row>
    <row r="37" spans="1:4" ht="15.75">
      <c r="A37" s="32"/>
      <c r="B37" s="14">
        <v>1488</v>
      </c>
      <c r="C37" s="68" t="s">
        <v>74</v>
      </c>
      <c r="D37" s="68" t="s">
        <v>35</v>
      </c>
    </row>
    <row r="38" spans="1:4" ht="15.75">
      <c r="A38" s="32"/>
      <c r="B38" s="14">
        <v>300</v>
      </c>
      <c r="C38" s="68" t="s">
        <v>42</v>
      </c>
      <c r="D38" s="68" t="s">
        <v>35</v>
      </c>
    </row>
    <row r="39" spans="1:4" ht="15.75">
      <c r="A39" s="32"/>
      <c r="B39" s="94">
        <v>496</v>
      </c>
      <c r="C39" s="92" t="s">
        <v>75</v>
      </c>
      <c r="D39" s="92" t="s">
        <v>35</v>
      </c>
    </row>
    <row r="40" spans="1:4" ht="15.75">
      <c r="A40" s="32"/>
      <c r="B40" s="94">
        <v>10000</v>
      </c>
      <c r="C40" s="92" t="s">
        <v>39</v>
      </c>
      <c r="D40" s="68" t="s">
        <v>80</v>
      </c>
    </row>
    <row r="41" spans="1:4" ht="15.75">
      <c r="A41" s="32"/>
      <c r="B41" s="86"/>
      <c r="C41" s="87"/>
      <c r="D41" s="68"/>
    </row>
    <row r="42" spans="1:4" ht="15.75">
      <c r="A42" s="32"/>
      <c r="B42" s="86"/>
      <c r="C42" s="87"/>
      <c r="D42" s="87"/>
    </row>
    <row r="43" spans="1:4" ht="15.75">
      <c r="A43" s="32"/>
      <c r="B43" s="86"/>
      <c r="C43" s="87"/>
      <c r="D43" s="87"/>
    </row>
    <row r="44" spans="1:4" ht="15.75">
      <c r="A44" s="32"/>
      <c r="B44" s="86"/>
      <c r="C44" s="87"/>
      <c r="D44" s="87"/>
    </row>
    <row r="45" spans="1:4" ht="15.75">
      <c r="A45" s="32"/>
      <c r="B45" s="86"/>
      <c r="C45" s="87"/>
      <c r="D45" s="87"/>
    </row>
    <row r="46" spans="1:4" ht="15.75">
      <c r="A46" s="32"/>
      <c r="B46" s="86"/>
      <c r="C46" s="87"/>
      <c r="D46" s="87"/>
    </row>
    <row r="47" spans="1:4" ht="15.75">
      <c r="A47" s="32"/>
      <c r="B47" s="86"/>
      <c r="C47" s="87"/>
      <c r="D47" s="87"/>
    </row>
    <row r="48" spans="1:4" ht="15.75">
      <c r="A48" s="32"/>
      <c r="B48" s="86"/>
      <c r="C48" s="87"/>
      <c r="D48" s="87"/>
    </row>
    <row r="49" spans="1:4" ht="13.5" customHeight="1">
      <c r="A49" s="7"/>
      <c r="B49" s="88"/>
      <c r="C49" s="89"/>
      <c r="D49" s="16"/>
    </row>
    <row r="50" spans="1:4" ht="12.75">
      <c r="A50" s="7"/>
      <c r="B50" s="90"/>
      <c r="C50" s="16"/>
      <c r="D50" s="16"/>
    </row>
    <row r="51" spans="1:4" ht="12.75">
      <c r="A51" s="7"/>
      <c r="B51" s="88"/>
      <c r="C51" s="89"/>
      <c r="D51" s="16"/>
    </row>
    <row r="52" spans="1:4" ht="12.75">
      <c r="A52" s="7"/>
      <c r="B52" s="88"/>
      <c r="C52" s="89"/>
      <c r="D52" s="16"/>
    </row>
    <row r="53" spans="1:4" ht="12.75">
      <c r="A53" s="7"/>
      <c r="B53" s="88"/>
      <c r="C53" s="89"/>
      <c r="D53" s="16"/>
    </row>
    <row r="54" spans="1:4" ht="12.75">
      <c r="A54" s="7"/>
      <c r="B54" s="61"/>
      <c r="C54" s="16"/>
      <c r="D54" s="16"/>
    </row>
    <row r="55" spans="1:4" ht="12.75">
      <c r="A55" s="7"/>
      <c r="B55" s="90"/>
      <c r="C55" s="16"/>
      <c r="D55" s="16"/>
    </row>
    <row r="56" spans="1:4" ht="12.75">
      <c r="A56" s="7"/>
      <c r="B56" s="90"/>
      <c r="C56" s="16"/>
      <c r="D56" s="16"/>
    </row>
    <row r="57" spans="1:4" ht="12.75">
      <c r="A57" s="7"/>
      <c r="B57" s="90"/>
      <c r="C57" s="16"/>
      <c r="D57" s="16"/>
    </row>
    <row r="58" spans="1:4" ht="12.75">
      <c r="A58" s="7"/>
      <c r="B58" s="90"/>
      <c r="C58" s="16"/>
      <c r="D58" s="16"/>
    </row>
    <row r="59" spans="1:4" ht="12.75">
      <c r="A59" s="7"/>
      <c r="B59" s="90"/>
      <c r="C59" s="16"/>
      <c r="D59" s="16"/>
    </row>
    <row r="60" spans="1:4" ht="12.75">
      <c r="A60" s="7"/>
      <c r="B60" s="90"/>
      <c r="C60" s="16"/>
      <c r="D60" s="16"/>
    </row>
    <row r="61" spans="1:4" ht="12.75">
      <c r="A61" s="7"/>
      <c r="B61" s="90"/>
      <c r="C61" s="16"/>
      <c r="D61" s="16"/>
    </row>
    <row r="62" spans="1:4" ht="12.75">
      <c r="A62" s="7"/>
      <c r="B62" s="90"/>
      <c r="C62" s="16"/>
      <c r="D62" s="16"/>
    </row>
    <row r="63" spans="1:4" ht="31.5">
      <c r="A63" s="38" t="s">
        <v>8</v>
      </c>
      <c r="B63" s="34">
        <v>0</v>
      </c>
      <c r="C63" s="36"/>
      <c r="D63" s="36"/>
    </row>
    <row r="64" spans="1:4" ht="18" customHeight="1">
      <c r="A64" s="39"/>
      <c r="B64" s="35"/>
      <c r="C64" s="37"/>
      <c r="D64" s="37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32" t="s">
        <v>9</v>
      </c>
      <c r="B67" s="34">
        <v>0</v>
      </c>
      <c r="C67" s="36"/>
      <c r="D67" s="36"/>
    </row>
    <row r="68" spans="1:4" ht="15.75">
      <c r="A68" s="33"/>
      <c r="B68" s="35"/>
      <c r="C68" s="37"/>
      <c r="D68" s="37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5.75">
      <c r="A73" s="9" t="s">
        <v>10</v>
      </c>
      <c r="B73" s="10">
        <f>B15+B20</f>
        <v>680700.9699999999</v>
      </c>
      <c r="C73" s="9"/>
      <c r="D73" s="9"/>
    </row>
    <row r="74" ht="12.75">
      <c r="B74" s="3"/>
    </row>
    <row r="75" ht="12.75">
      <c r="B75" s="3"/>
    </row>
    <row r="76" spans="1:4" ht="15.75">
      <c r="A76" s="5" t="s">
        <v>11</v>
      </c>
      <c r="B76" s="3"/>
      <c r="C76" s="30" t="s">
        <v>12</v>
      </c>
      <c r="D76" s="30"/>
    </row>
    <row r="77" spans="1:4" ht="15.75">
      <c r="A77" s="4" t="s">
        <v>13</v>
      </c>
      <c r="B77" s="3"/>
      <c r="C77" s="31" t="s">
        <v>21</v>
      </c>
      <c r="D77" s="31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30" t="s">
        <v>15</v>
      </c>
      <c r="D81" s="30"/>
    </row>
    <row r="82" spans="2:4" ht="15.75">
      <c r="B82" s="3"/>
      <c r="C82" s="30" t="s">
        <v>16</v>
      </c>
      <c r="D82" s="30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68"/>
  <sheetViews>
    <sheetView workbookViewId="0" topLeftCell="A20">
      <selection activeCell="C102" sqref="C102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6.8515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5.7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B16+B17</f>
        <v>0</v>
      </c>
      <c r="C15" s="36"/>
      <c r="D15" s="36"/>
    </row>
    <row r="16" spans="1:4" ht="15.75">
      <c r="A16" s="33"/>
      <c r="B16" s="2"/>
      <c r="C16" s="1"/>
      <c r="D16" s="1"/>
    </row>
    <row r="17" spans="1:4" ht="12.75">
      <c r="A17" s="1"/>
      <c r="B17" s="28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2" t="s">
        <v>7</v>
      </c>
      <c r="B20" s="34">
        <v>1504014.47</v>
      </c>
      <c r="C20" s="95"/>
      <c r="D20" s="98"/>
    </row>
    <row r="21" spans="1:4" ht="12.75">
      <c r="A21" s="7"/>
      <c r="B21" s="97">
        <v>702.59</v>
      </c>
      <c r="C21" s="99" t="s">
        <v>82</v>
      </c>
      <c r="D21" s="98" t="s">
        <v>35</v>
      </c>
    </row>
    <row r="22" spans="1:4" ht="12.75">
      <c r="A22" s="7"/>
      <c r="B22" s="81">
        <v>5169.73</v>
      </c>
      <c r="C22" s="25" t="s">
        <v>83</v>
      </c>
      <c r="D22" s="25" t="s">
        <v>36</v>
      </c>
    </row>
    <row r="23" spans="1:4" ht="12.75">
      <c r="A23" s="7"/>
      <c r="B23" s="81">
        <v>2466.49</v>
      </c>
      <c r="C23" s="25" t="s">
        <v>84</v>
      </c>
      <c r="D23" s="25" t="s">
        <v>36</v>
      </c>
    </row>
    <row r="24" spans="1:4" ht="12.75">
      <c r="A24" s="7"/>
      <c r="B24" s="81">
        <v>5123.35</v>
      </c>
      <c r="C24" s="25" t="s">
        <v>85</v>
      </c>
      <c r="D24" s="25" t="s">
        <v>36</v>
      </c>
    </row>
    <row r="25" spans="1:4" ht="12.75">
      <c r="A25" s="7"/>
      <c r="B25" s="81">
        <v>5589.92</v>
      </c>
      <c r="C25" s="80" t="s">
        <v>86</v>
      </c>
      <c r="D25" s="80" t="s">
        <v>36</v>
      </c>
    </row>
    <row r="26" spans="1:4" ht="12.75">
      <c r="A26" s="7"/>
      <c r="B26" s="81">
        <v>8905.73</v>
      </c>
      <c r="C26" s="80" t="s">
        <v>87</v>
      </c>
      <c r="D26" s="80" t="s">
        <v>154</v>
      </c>
    </row>
    <row r="27" spans="1:4" ht="12.75">
      <c r="A27" s="7"/>
      <c r="B27" s="81">
        <v>1842.71</v>
      </c>
      <c r="C27" s="25" t="s">
        <v>87</v>
      </c>
      <c r="D27" s="25" t="s">
        <v>154</v>
      </c>
    </row>
    <row r="28" spans="1:4" ht="12.75">
      <c r="A28" s="7"/>
      <c r="B28" s="81">
        <v>44378.42</v>
      </c>
      <c r="C28" s="25" t="s">
        <v>88</v>
      </c>
      <c r="D28" s="25" t="s">
        <v>35</v>
      </c>
    </row>
    <row r="29" spans="1:4" ht="12.75">
      <c r="A29" s="7"/>
      <c r="B29" s="81">
        <v>13150</v>
      </c>
      <c r="C29" s="25" t="s">
        <v>89</v>
      </c>
      <c r="D29" s="25" t="s">
        <v>36</v>
      </c>
    </row>
    <row r="30" spans="1:4" ht="12.75">
      <c r="A30" s="7"/>
      <c r="B30" s="81">
        <v>59215.01</v>
      </c>
      <c r="C30" s="25" t="s">
        <v>90</v>
      </c>
      <c r="D30" s="25" t="s">
        <v>155</v>
      </c>
    </row>
    <row r="31" spans="1:4" ht="12.75">
      <c r="A31" s="7"/>
      <c r="B31" s="81">
        <v>1050</v>
      </c>
      <c r="C31" s="25" t="s">
        <v>91</v>
      </c>
      <c r="D31" s="25" t="s">
        <v>36</v>
      </c>
    </row>
    <row r="32" spans="1:4" ht="12.75">
      <c r="A32" s="7"/>
      <c r="B32" s="81">
        <v>12499.2</v>
      </c>
      <c r="C32" s="25" t="s">
        <v>92</v>
      </c>
      <c r="D32" s="25" t="s">
        <v>35</v>
      </c>
    </row>
    <row r="33" spans="1:4" ht="12.75">
      <c r="A33" s="7"/>
      <c r="B33" s="81">
        <v>1200</v>
      </c>
      <c r="C33" s="25" t="s">
        <v>93</v>
      </c>
      <c r="D33" s="25" t="s">
        <v>35</v>
      </c>
    </row>
    <row r="34" spans="1:4" ht="12.75">
      <c r="A34" s="7"/>
      <c r="B34" s="81">
        <v>3720</v>
      </c>
      <c r="C34" s="25" t="s">
        <v>94</v>
      </c>
      <c r="D34" s="25" t="s">
        <v>35</v>
      </c>
    </row>
    <row r="35" spans="1:4" ht="12.75">
      <c r="A35" s="7"/>
      <c r="B35" s="81">
        <v>1387.86</v>
      </c>
      <c r="C35" s="25" t="s">
        <v>95</v>
      </c>
      <c r="D35" s="25" t="s">
        <v>35</v>
      </c>
    </row>
    <row r="36" spans="1:4" ht="12.75">
      <c r="A36" s="7"/>
      <c r="B36" s="81">
        <v>15035</v>
      </c>
      <c r="C36" s="25" t="s">
        <v>96</v>
      </c>
      <c r="D36" s="25" t="s">
        <v>38</v>
      </c>
    </row>
    <row r="37" spans="1:4" ht="12.75">
      <c r="A37" s="7"/>
      <c r="B37" s="81">
        <v>3591.91</v>
      </c>
      <c r="C37" s="25" t="s">
        <v>97</v>
      </c>
      <c r="D37" s="25" t="s">
        <v>35</v>
      </c>
    </row>
    <row r="38" spans="1:4" ht="12.75">
      <c r="A38" s="7"/>
      <c r="B38" s="81">
        <v>4736.8</v>
      </c>
      <c r="C38" s="25" t="s">
        <v>98</v>
      </c>
      <c r="D38" s="25" t="s">
        <v>36</v>
      </c>
    </row>
    <row r="39" spans="1:4" ht="12.75">
      <c r="A39" s="7"/>
      <c r="B39" s="81">
        <v>2210</v>
      </c>
      <c r="C39" s="25" t="s">
        <v>99</v>
      </c>
      <c r="D39" s="25" t="s">
        <v>36</v>
      </c>
    </row>
    <row r="40" spans="1:4" ht="12.75">
      <c r="A40" s="7"/>
      <c r="B40" s="81">
        <v>1154.7</v>
      </c>
      <c r="C40" s="25" t="s">
        <v>100</v>
      </c>
      <c r="D40" s="25" t="s">
        <v>35</v>
      </c>
    </row>
    <row r="41" spans="1:4" ht="12.75">
      <c r="A41" s="7"/>
      <c r="B41" s="81">
        <v>33729.71</v>
      </c>
      <c r="C41" s="25" t="s">
        <v>101</v>
      </c>
      <c r="D41" s="25" t="s">
        <v>36</v>
      </c>
    </row>
    <row r="42" spans="1:4" ht="12.75">
      <c r="A42" s="7"/>
      <c r="B42" s="81">
        <v>17302.19</v>
      </c>
      <c r="C42" s="25" t="s">
        <v>102</v>
      </c>
      <c r="D42" s="25" t="s">
        <v>35</v>
      </c>
    </row>
    <row r="43" spans="1:4" ht="12.75">
      <c r="A43" s="7"/>
      <c r="B43" s="81">
        <v>234</v>
      </c>
      <c r="C43" s="25" t="s">
        <v>103</v>
      </c>
      <c r="D43" s="25" t="s">
        <v>35</v>
      </c>
    </row>
    <row r="44" spans="1:4" ht="12.75">
      <c r="A44" s="7"/>
      <c r="B44" s="81">
        <v>2790.4</v>
      </c>
      <c r="C44" s="25" t="s">
        <v>104</v>
      </c>
      <c r="D44" s="25" t="s">
        <v>79</v>
      </c>
    </row>
    <row r="45" spans="1:4" ht="12.75">
      <c r="A45" s="7"/>
      <c r="B45" s="81">
        <v>1800</v>
      </c>
      <c r="C45" s="25" t="s">
        <v>105</v>
      </c>
      <c r="D45" s="25" t="s">
        <v>35</v>
      </c>
    </row>
    <row r="46" spans="1:4" ht="12.75">
      <c r="A46" s="7"/>
      <c r="B46" s="81">
        <v>20773.88</v>
      </c>
      <c r="C46" s="25" t="s">
        <v>106</v>
      </c>
      <c r="D46" s="25" t="s">
        <v>38</v>
      </c>
    </row>
    <row r="47" spans="1:4" ht="12.75">
      <c r="A47" s="7"/>
      <c r="B47" s="81">
        <v>9173.12</v>
      </c>
      <c r="C47" s="25" t="s">
        <v>106</v>
      </c>
      <c r="D47" s="25" t="s">
        <v>36</v>
      </c>
    </row>
    <row r="48" spans="1:4" ht="12.75">
      <c r="A48" s="7"/>
      <c r="B48" s="81">
        <v>14520</v>
      </c>
      <c r="C48" s="25" t="s">
        <v>107</v>
      </c>
      <c r="D48" s="25" t="s">
        <v>154</v>
      </c>
    </row>
    <row r="49" spans="1:4" ht="12.75">
      <c r="A49" s="7"/>
      <c r="B49" s="81">
        <v>31359.19</v>
      </c>
      <c r="C49" s="25" t="s">
        <v>108</v>
      </c>
      <c r="D49" s="25" t="s">
        <v>156</v>
      </c>
    </row>
    <row r="50" spans="1:4" ht="12.75">
      <c r="A50" s="7"/>
      <c r="B50" s="81">
        <v>2194.23</v>
      </c>
      <c r="C50" s="25" t="s">
        <v>109</v>
      </c>
      <c r="D50" s="25" t="s">
        <v>35</v>
      </c>
    </row>
    <row r="51" spans="1:4" ht="12.75">
      <c r="A51" s="7"/>
      <c r="B51" s="81">
        <v>3000</v>
      </c>
      <c r="C51" s="25" t="s">
        <v>110</v>
      </c>
      <c r="D51" s="25" t="s">
        <v>35</v>
      </c>
    </row>
    <row r="52" spans="1:4" ht="12.75">
      <c r="A52" s="7"/>
      <c r="B52" s="81">
        <v>11643.6</v>
      </c>
      <c r="C52" s="25" t="s">
        <v>111</v>
      </c>
      <c r="D52" s="25" t="s">
        <v>35</v>
      </c>
    </row>
    <row r="53" spans="1:4" ht="12.75">
      <c r="A53" s="7"/>
      <c r="B53" s="81">
        <v>4037.54</v>
      </c>
      <c r="C53" s="25" t="s">
        <v>46</v>
      </c>
      <c r="D53" s="25" t="s">
        <v>157</v>
      </c>
    </row>
    <row r="54" spans="1:4" ht="12.75">
      <c r="A54" s="7"/>
      <c r="B54" s="81">
        <v>3715.79</v>
      </c>
      <c r="C54" s="25" t="s">
        <v>112</v>
      </c>
      <c r="D54" s="25" t="s">
        <v>158</v>
      </c>
    </row>
    <row r="55" spans="1:4" ht="12.75">
      <c r="A55" s="7"/>
      <c r="B55" s="81">
        <v>439.03</v>
      </c>
      <c r="C55" s="25" t="s">
        <v>112</v>
      </c>
      <c r="D55" s="25" t="s">
        <v>47</v>
      </c>
    </row>
    <row r="56" spans="1:4" ht="12.75">
      <c r="A56" s="7"/>
      <c r="B56" s="81">
        <v>4999.59</v>
      </c>
      <c r="C56" s="25" t="s">
        <v>113</v>
      </c>
      <c r="D56" s="25" t="s">
        <v>48</v>
      </c>
    </row>
    <row r="57" spans="1:4" ht="12.75">
      <c r="A57" s="7"/>
      <c r="B57" s="81">
        <v>1562.4</v>
      </c>
      <c r="C57" s="25" t="s">
        <v>114</v>
      </c>
      <c r="D57" s="25" t="s">
        <v>38</v>
      </c>
    </row>
    <row r="58" spans="1:4" ht="12.75">
      <c r="A58" s="7"/>
      <c r="B58" s="81">
        <v>35885.6</v>
      </c>
      <c r="C58" s="25" t="s">
        <v>115</v>
      </c>
      <c r="D58" s="25" t="s">
        <v>159</v>
      </c>
    </row>
    <row r="59" spans="1:4" ht="12.75">
      <c r="A59" s="7"/>
      <c r="B59" s="81">
        <v>364.56</v>
      </c>
      <c r="C59" s="25" t="s">
        <v>116</v>
      </c>
      <c r="D59" s="25" t="s">
        <v>79</v>
      </c>
    </row>
    <row r="60" spans="1:4" ht="12.75">
      <c r="A60" s="7"/>
      <c r="B60" s="81">
        <v>7721.45</v>
      </c>
      <c r="C60" s="25" t="s">
        <v>117</v>
      </c>
      <c r="D60" s="25" t="s">
        <v>160</v>
      </c>
    </row>
    <row r="61" spans="1:4" ht="12.75">
      <c r="A61" s="7"/>
      <c r="B61" s="81">
        <v>2462.83</v>
      </c>
      <c r="C61" s="25" t="s">
        <v>118</v>
      </c>
      <c r="D61" s="25" t="s">
        <v>35</v>
      </c>
    </row>
    <row r="62" spans="1:4" ht="12.75">
      <c r="A62" s="7"/>
      <c r="B62" s="81">
        <v>2449.62</v>
      </c>
      <c r="C62" s="25" t="s">
        <v>25</v>
      </c>
      <c r="D62" s="25" t="s">
        <v>35</v>
      </c>
    </row>
    <row r="63" spans="1:4" ht="12.75">
      <c r="A63" s="7"/>
      <c r="B63" s="81">
        <v>15050.15</v>
      </c>
      <c r="C63" s="25" t="s">
        <v>119</v>
      </c>
      <c r="D63" s="25" t="s">
        <v>161</v>
      </c>
    </row>
    <row r="64" spans="1:4" ht="12.75">
      <c r="A64" s="7"/>
      <c r="B64" s="81">
        <v>3663.73</v>
      </c>
      <c r="C64" s="25" t="s">
        <v>120</v>
      </c>
      <c r="D64" s="25" t="s">
        <v>36</v>
      </c>
    </row>
    <row r="65" spans="1:4" ht="12.75">
      <c r="A65" s="7"/>
      <c r="B65" s="81">
        <v>6906.8</v>
      </c>
      <c r="C65" s="25" t="s">
        <v>121</v>
      </c>
      <c r="D65" s="25" t="s">
        <v>35</v>
      </c>
    </row>
    <row r="66" spans="1:4" ht="12.75">
      <c r="A66" s="7"/>
      <c r="B66" s="81">
        <v>12930.38</v>
      </c>
      <c r="C66" s="25" t="s">
        <v>122</v>
      </c>
      <c r="D66" s="25" t="s">
        <v>160</v>
      </c>
    </row>
    <row r="67" spans="1:4" ht="12.75">
      <c r="A67" s="7"/>
      <c r="B67" s="81">
        <v>558</v>
      </c>
      <c r="C67" s="25" t="s">
        <v>123</v>
      </c>
      <c r="D67" s="25" t="s">
        <v>35</v>
      </c>
    </row>
    <row r="68" spans="1:4" ht="12.75">
      <c r="A68" s="7"/>
      <c r="B68" s="81">
        <v>764.87</v>
      </c>
      <c r="C68" s="25" t="s">
        <v>124</v>
      </c>
      <c r="D68" s="25" t="s">
        <v>36</v>
      </c>
    </row>
    <row r="69" spans="1:4" ht="12.75">
      <c r="A69" s="7"/>
      <c r="B69" s="81">
        <v>1482.42</v>
      </c>
      <c r="C69" s="25" t="s">
        <v>125</v>
      </c>
      <c r="D69" s="25" t="s">
        <v>36</v>
      </c>
    </row>
    <row r="70" spans="1:4" ht="12.75">
      <c r="A70" s="7"/>
      <c r="B70" s="81">
        <v>620</v>
      </c>
      <c r="C70" s="25" t="s">
        <v>126</v>
      </c>
      <c r="D70" s="25" t="s">
        <v>35</v>
      </c>
    </row>
    <row r="71" spans="1:4" ht="12.75">
      <c r="A71" s="7"/>
      <c r="B71" s="81">
        <v>15389.75</v>
      </c>
      <c r="C71" s="25" t="s">
        <v>127</v>
      </c>
      <c r="D71" s="25" t="s">
        <v>35</v>
      </c>
    </row>
    <row r="72" spans="1:4" ht="12.75">
      <c r="A72" s="7"/>
      <c r="B72" s="81">
        <v>12499.2</v>
      </c>
      <c r="C72" s="25" t="s">
        <v>128</v>
      </c>
      <c r="D72" s="25" t="s">
        <v>35</v>
      </c>
    </row>
    <row r="73" spans="1:4" ht="12.75">
      <c r="A73" s="7"/>
      <c r="B73" s="84">
        <v>615.04</v>
      </c>
      <c r="C73" s="25" t="s">
        <v>129</v>
      </c>
      <c r="D73" s="25" t="s">
        <v>37</v>
      </c>
    </row>
    <row r="74" spans="1:4" ht="12.75">
      <c r="A74" s="7"/>
      <c r="B74" s="84">
        <v>2604</v>
      </c>
      <c r="C74" s="25" t="s">
        <v>130</v>
      </c>
      <c r="D74" s="25" t="s">
        <v>37</v>
      </c>
    </row>
    <row r="75" spans="1:4" ht="12.75">
      <c r="A75" s="7"/>
      <c r="B75" s="84">
        <v>775</v>
      </c>
      <c r="C75" s="25" t="s">
        <v>25</v>
      </c>
      <c r="D75" s="25" t="s">
        <v>37</v>
      </c>
    </row>
    <row r="76" spans="1:4" ht="12.75">
      <c r="A76" s="7"/>
      <c r="B76" s="84">
        <v>1593.4</v>
      </c>
      <c r="C76" s="25" t="s">
        <v>131</v>
      </c>
      <c r="D76" s="25" t="s">
        <v>37</v>
      </c>
    </row>
    <row r="77" spans="1:4" ht="12.75">
      <c r="A77" s="7"/>
      <c r="B77" s="84">
        <v>1643</v>
      </c>
      <c r="C77" s="25" t="s">
        <v>132</v>
      </c>
      <c r="D77" s="25" t="s">
        <v>37</v>
      </c>
    </row>
    <row r="78" spans="1:4" ht="12.75">
      <c r="A78" s="7"/>
      <c r="B78" s="84">
        <v>450.12</v>
      </c>
      <c r="C78" s="25" t="s">
        <v>133</v>
      </c>
      <c r="D78" s="25" t="s">
        <v>37</v>
      </c>
    </row>
    <row r="79" spans="1:4" ht="12.75">
      <c r="A79" s="7"/>
      <c r="B79" s="84">
        <v>150.04</v>
      </c>
      <c r="C79" s="25" t="s">
        <v>116</v>
      </c>
      <c r="D79" s="25" t="s">
        <v>37</v>
      </c>
    </row>
    <row r="80" spans="1:4" ht="12.75">
      <c r="A80" s="7"/>
      <c r="B80" s="84">
        <v>68.2</v>
      </c>
      <c r="C80" s="25" t="s">
        <v>134</v>
      </c>
      <c r="D80" s="25" t="s">
        <v>37</v>
      </c>
    </row>
    <row r="81" spans="1:4" ht="12.75">
      <c r="A81" s="7"/>
      <c r="B81" s="84">
        <v>1277.2</v>
      </c>
      <c r="C81" s="25" t="s">
        <v>135</v>
      </c>
      <c r="D81" s="25" t="s">
        <v>37</v>
      </c>
    </row>
    <row r="82" spans="1:4" ht="12.75">
      <c r="A82" s="7"/>
      <c r="B82" s="84">
        <v>706.8</v>
      </c>
      <c r="C82" s="25" t="s">
        <v>136</v>
      </c>
      <c r="D82" s="25" t="s">
        <v>37</v>
      </c>
    </row>
    <row r="83" spans="1:4" ht="12.75">
      <c r="A83" s="7"/>
      <c r="B83" s="83">
        <v>17784.55</v>
      </c>
      <c r="C83" s="25" t="s">
        <v>137</v>
      </c>
      <c r="D83" s="25" t="s">
        <v>34</v>
      </c>
    </row>
    <row r="84" spans="1:4" ht="12.75">
      <c r="A84" s="7"/>
      <c r="B84" s="83">
        <v>3796.91</v>
      </c>
      <c r="C84" s="25" t="s">
        <v>138</v>
      </c>
      <c r="D84" s="25" t="s">
        <v>34</v>
      </c>
    </row>
    <row r="85" spans="1:4" ht="12.75">
      <c r="A85" s="7"/>
      <c r="B85" s="83">
        <v>39276.3</v>
      </c>
      <c r="C85" s="25" t="s">
        <v>139</v>
      </c>
      <c r="D85" s="25" t="s">
        <v>34</v>
      </c>
    </row>
    <row r="86" spans="1:4" ht="12.75">
      <c r="A86" s="7"/>
      <c r="B86" s="83">
        <v>9187.67</v>
      </c>
      <c r="C86" s="25" t="s">
        <v>140</v>
      </c>
      <c r="D86" s="25" t="s">
        <v>34</v>
      </c>
    </row>
    <row r="87" spans="1:4" ht="12.75">
      <c r="A87" s="7"/>
      <c r="B87" s="83">
        <v>52324.78</v>
      </c>
      <c r="C87" s="25" t="s">
        <v>141</v>
      </c>
      <c r="D87" s="25" t="s">
        <v>34</v>
      </c>
    </row>
    <row r="88" spans="1:4" ht="12.75">
      <c r="A88" s="7"/>
      <c r="B88" s="83">
        <v>6935.34</v>
      </c>
      <c r="C88" s="25" t="s">
        <v>142</v>
      </c>
      <c r="D88" s="25" t="s">
        <v>34</v>
      </c>
    </row>
    <row r="89" spans="1:4" ht="12.75">
      <c r="A89" s="7"/>
      <c r="B89" s="83">
        <v>4611.89</v>
      </c>
      <c r="C89" s="25" t="s">
        <v>143</v>
      </c>
      <c r="D89" s="25" t="s">
        <v>34</v>
      </c>
    </row>
    <row r="90" spans="1:4" ht="12.75">
      <c r="A90" s="7"/>
      <c r="B90" s="83">
        <v>9194.03</v>
      </c>
      <c r="C90" s="25" t="s">
        <v>144</v>
      </c>
      <c r="D90" s="25" t="s">
        <v>34</v>
      </c>
    </row>
    <row r="91" spans="1:4" ht="12.75">
      <c r="A91" s="7"/>
      <c r="B91" s="83">
        <v>516.1</v>
      </c>
      <c r="C91" s="25" t="s">
        <v>145</v>
      </c>
      <c r="D91" s="25" t="s">
        <v>34</v>
      </c>
    </row>
    <row r="92" spans="1:4" ht="12.75">
      <c r="A92" s="7"/>
      <c r="B92" s="83">
        <v>3982.81</v>
      </c>
      <c r="C92" s="25" t="s">
        <v>146</v>
      </c>
      <c r="D92" s="25" t="s">
        <v>34</v>
      </c>
    </row>
    <row r="93" spans="1:4" ht="12.75">
      <c r="A93" s="7"/>
      <c r="B93" s="83">
        <v>7207.38</v>
      </c>
      <c r="C93" s="25" t="s">
        <v>147</v>
      </c>
      <c r="D93" s="25" t="s">
        <v>34</v>
      </c>
    </row>
    <row r="94" spans="1:4" ht="12.75">
      <c r="A94" s="7"/>
      <c r="B94" s="83">
        <v>11041.65</v>
      </c>
      <c r="C94" s="25" t="s">
        <v>148</v>
      </c>
      <c r="D94" s="25" t="s">
        <v>34</v>
      </c>
    </row>
    <row r="95" spans="1:4" ht="12.75">
      <c r="A95" s="7"/>
      <c r="B95" s="83">
        <v>6764.39</v>
      </c>
      <c r="C95" s="25" t="s">
        <v>149</v>
      </c>
      <c r="D95" s="25" t="s">
        <v>34</v>
      </c>
    </row>
    <row r="96" spans="1:4" ht="12.75">
      <c r="A96" s="7"/>
      <c r="B96" s="83">
        <v>4274.98</v>
      </c>
      <c r="C96" s="25" t="s">
        <v>150</v>
      </c>
      <c r="D96" s="25" t="s">
        <v>34</v>
      </c>
    </row>
    <row r="97" spans="1:4" ht="12.75">
      <c r="A97" s="7"/>
      <c r="B97" s="83">
        <v>446.9</v>
      </c>
      <c r="C97" s="25" t="s">
        <v>151</v>
      </c>
      <c r="D97" s="25" t="s">
        <v>34</v>
      </c>
    </row>
    <row r="98" spans="1:4" ht="12.75">
      <c r="A98" s="7"/>
      <c r="B98" s="83">
        <v>265</v>
      </c>
      <c r="C98" s="25" t="s">
        <v>152</v>
      </c>
      <c r="D98" s="25" t="s">
        <v>34</v>
      </c>
    </row>
    <row r="99" spans="1:4" ht="12.75">
      <c r="A99" s="7"/>
      <c r="B99" s="81">
        <v>827239</v>
      </c>
      <c r="C99" s="25" t="s">
        <v>153</v>
      </c>
      <c r="D99" s="25" t="s">
        <v>55</v>
      </c>
    </row>
    <row r="100" spans="1:4" ht="12.75">
      <c r="A100" s="7"/>
      <c r="B100" s="81">
        <v>3822</v>
      </c>
      <c r="C100" s="25" t="s">
        <v>31</v>
      </c>
      <c r="D100" s="25" t="s">
        <v>176</v>
      </c>
    </row>
    <row r="101" spans="1:4" ht="12.75">
      <c r="A101" s="7"/>
      <c r="B101" s="81">
        <v>306.54</v>
      </c>
      <c r="C101" s="25" t="s">
        <v>31</v>
      </c>
      <c r="D101" s="25" t="s">
        <v>177</v>
      </c>
    </row>
    <row r="102" spans="1:4" ht="12.75">
      <c r="A102" s="7"/>
      <c r="B102" s="81">
        <v>10000</v>
      </c>
      <c r="C102" s="25" t="s">
        <v>39</v>
      </c>
      <c r="D102" s="25" t="s">
        <v>81</v>
      </c>
    </row>
    <row r="103" spans="1:4" ht="12.75">
      <c r="A103" s="7"/>
      <c r="B103" s="81"/>
      <c r="C103" s="25"/>
      <c r="D103" s="25"/>
    </row>
    <row r="104" spans="1:4" ht="12.75">
      <c r="A104" s="7"/>
      <c r="B104" s="81"/>
      <c r="C104" s="25"/>
      <c r="D104" s="25"/>
    </row>
    <row r="105" spans="1:4" ht="12.75">
      <c r="A105" s="1"/>
      <c r="B105" s="81"/>
      <c r="C105" s="25"/>
      <c r="D105" s="25"/>
    </row>
    <row r="106" spans="1:4" ht="12.75">
      <c r="A106" s="1"/>
      <c r="B106" s="2"/>
      <c r="C106" s="25"/>
      <c r="D106" s="25"/>
    </row>
    <row r="107" spans="1:4" ht="12.75">
      <c r="A107" s="1"/>
      <c r="B107" s="2"/>
      <c r="C107" s="25"/>
      <c r="D107" s="25"/>
    </row>
    <row r="108" spans="1:4" ht="31.5">
      <c r="A108" s="38" t="s">
        <v>8</v>
      </c>
      <c r="B108" s="34">
        <v>0</v>
      </c>
      <c r="C108" s="25"/>
      <c r="D108" s="25"/>
    </row>
    <row r="109" spans="1:4" ht="21" customHeight="1">
      <c r="A109" s="39"/>
      <c r="B109" s="35"/>
      <c r="C109" s="96"/>
      <c r="D109" s="37"/>
    </row>
    <row r="110" spans="1:4" ht="12.75">
      <c r="A110" s="1"/>
      <c r="B110" s="2"/>
      <c r="C110" s="96"/>
      <c r="D110" s="1"/>
    </row>
    <row r="111" spans="1:4" ht="12.75">
      <c r="A111" s="1"/>
      <c r="B111" s="2"/>
      <c r="C111" s="96"/>
      <c r="D111" s="1"/>
    </row>
    <row r="112" spans="1:4" ht="12.75">
      <c r="A112" s="1"/>
      <c r="B112" s="2"/>
      <c r="C112" s="96"/>
      <c r="D112" s="1"/>
    </row>
    <row r="113" spans="1:4" ht="12.75">
      <c r="A113" s="1"/>
      <c r="B113" s="2"/>
      <c r="C113" s="96"/>
      <c r="D113" s="1"/>
    </row>
    <row r="114" spans="1:4" ht="12.75">
      <c r="A114" s="1"/>
      <c r="B114" s="2"/>
      <c r="C114" s="96"/>
      <c r="D114" s="1"/>
    </row>
    <row r="115" spans="1:4" ht="12.75">
      <c r="A115" s="1"/>
      <c r="B115" s="2"/>
      <c r="C115" s="96"/>
      <c r="D115" s="1"/>
    </row>
    <row r="116" spans="1:4" ht="15.75">
      <c r="A116" s="32" t="s">
        <v>9</v>
      </c>
      <c r="B116" s="34">
        <v>0</v>
      </c>
      <c r="C116" s="96"/>
      <c r="D116" s="36"/>
    </row>
    <row r="117" spans="1:4" ht="15.75">
      <c r="A117" s="33"/>
      <c r="B117" s="35"/>
      <c r="C117" s="96"/>
      <c r="D117" s="37"/>
    </row>
    <row r="118" spans="1:4" ht="12.75">
      <c r="A118" s="1"/>
      <c r="B118" s="2"/>
      <c r="C118" s="96"/>
      <c r="D118" s="1"/>
    </row>
    <row r="119" spans="1:4" ht="12.75">
      <c r="A119" s="1"/>
      <c r="B119" s="2"/>
      <c r="C119" s="96"/>
      <c r="D119" s="1"/>
    </row>
    <row r="120" spans="1:4" ht="12.75">
      <c r="A120" s="1"/>
      <c r="B120" s="2"/>
      <c r="C120" s="96"/>
      <c r="D120" s="1"/>
    </row>
    <row r="121" spans="1:4" ht="12.75">
      <c r="A121" s="1"/>
      <c r="B121" s="2"/>
      <c r="C121" s="96"/>
      <c r="D121" s="1"/>
    </row>
    <row r="122" spans="1:4" ht="15.75">
      <c r="A122" s="9" t="s">
        <v>10</v>
      </c>
      <c r="B122" s="10">
        <f>B15+B20</f>
        <v>1504014.47</v>
      </c>
      <c r="C122" s="96"/>
      <c r="D122" s="9"/>
    </row>
    <row r="123" spans="2:3" ht="12.75">
      <c r="B123" s="3"/>
      <c r="C123" s="96"/>
    </row>
    <row r="124" spans="2:3" ht="12.75">
      <c r="B124" s="3"/>
      <c r="C124" s="96"/>
    </row>
    <row r="125" spans="1:4" ht="15.75">
      <c r="A125" s="5" t="s">
        <v>11</v>
      </c>
      <c r="B125" s="3"/>
      <c r="C125" s="96"/>
      <c r="D125" s="30"/>
    </row>
    <row r="126" spans="1:4" ht="15.75">
      <c r="A126" s="4" t="s">
        <v>13</v>
      </c>
      <c r="B126" s="3"/>
      <c r="C126" s="96"/>
      <c r="D126" s="31"/>
    </row>
    <row r="127" spans="2:3" ht="12.75">
      <c r="B127" s="3"/>
      <c r="C127" s="96"/>
    </row>
    <row r="128" spans="2:3" ht="12.75">
      <c r="B128" s="3"/>
      <c r="C128" s="96"/>
    </row>
    <row r="129" spans="2:3" ht="12.75">
      <c r="B129" s="3"/>
      <c r="C129" s="96"/>
    </row>
    <row r="130" spans="2:4" ht="15.75">
      <c r="B130" s="3"/>
      <c r="C130" s="96"/>
      <c r="D130" s="30"/>
    </row>
    <row r="131" spans="2:4" ht="15.75">
      <c r="B131" s="3"/>
      <c r="C131" s="96"/>
      <c r="D131" s="30"/>
    </row>
    <row r="132" ht="12.75">
      <c r="C132" s="96"/>
    </row>
    <row r="133" ht="12.75">
      <c r="C133" s="96"/>
    </row>
    <row r="134" ht="12.75">
      <c r="C134" s="96"/>
    </row>
    <row r="135" ht="12.75">
      <c r="C135" s="96"/>
    </row>
    <row r="136" ht="12.75">
      <c r="C136" s="96"/>
    </row>
    <row r="137" ht="12.75">
      <c r="C137" s="96"/>
    </row>
    <row r="138" ht="12.75">
      <c r="C138" s="96"/>
    </row>
    <row r="139" ht="12.75">
      <c r="C139" s="96"/>
    </row>
    <row r="140" ht="12.75">
      <c r="C140" s="96"/>
    </row>
    <row r="141" ht="12.75">
      <c r="C141" s="96"/>
    </row>
    <row r="142" ht="12.75">
      <c r="C142" s="96"/>
    </row>
    <row r="143" ht="12.75">
      <c r="C143" s="96"/>
    </row>
    <row r="144" ht="12.75">
      <c r="C144" s="96"/>
    </row>
    <row r="145" ht="12.75">
      <c r="C145" s="96"/>
    </row>
    <row r="146" ht="12.75">
      <c r="C146" s="96"/>
    </row>
    <row r="147" ht="12.75">
      <c r="C147" s="96"/>
    </row>
    <row r="148" ht="12.75">
      <c r="C148" s="96"/>
    </row>
    <row r="149" ht="12.75">
      <c r="C149" s="96"/>
    </row>
    <row r="150" ht="12.75">
      <c r="C150" s="96"/>
    </row>
    <row r="151" ht="12.75">
      <c r="C151" s="96"/>
    </row>
    <row r="152" ht="12.75">
      <c r="C152" s="96"/>
    </row>
    <row r="153" ht="12.75">
      <c r="C153" s="96"/>
    </row>
    <row r="154" ht="12.75">
      <c r="C154" s="96"/>
    </row>
    <row r="155" ht="12.75">
      <c r="C155" s="96"/>
    </row>
    <row r="156" ht="12.75">
      <c r="C156" s="96"/>
    </row>
    <row r="157" ht="12.75">
      <c r="C157" s="96"/>
    </row>
    <row r="158" ht="12.75">
      <c r="C158" s="96"/>
    </row>
    <row r="159" ht="12.75">
      <c r="C159" s="96"/>
    </row>
    <row r="160" ht="12.75">
      <c r="C160" s="96"/>
    </row>
    <row r="161" ht="12.75">
      <c r="C161" s="96"/>
    </row>
    <row r="162" ht="12.75">
      <c r="C162" s="96"/>
    </row>
    <row r="163" ht="12.75">
      <c r="C163" s="96"/>
    </row>
    <row r="164" ht="12.75">
      <c r="C164" s="96"/>
    </row>
    <row r="165" ht="12.75">
      <c r="C165" s="96"/>
    </row>
    <row r="166" ht="12.75">
      <c r="C166" s="96"/>
    </row>
    <row r="167" ht="12.75">
      <c r="C167" s="96"/>
    </row>
    <row r="168" ht="12.75">
      <c r="C168" s="9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92"/>
  <sheetViews>
    <sheetView workbookViewId="0" topLeftCell="A55">
      <selection activeCell="B27" sqref="B27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41.71093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B16+B17</f>
        <v>0</v>
      </c>
      <c r="C15" s="36"/>
      <c r="D15" s="36"/>
    </row>
    <row r="16" spans="1:4" ht="12.75">
      <c r="A16" s="1"/>
      <c r="B16" s="2"/>
      <c r="C16" s="1"/>
      <c r="D16" s="1"/>
    </row>
    <row r="17" spans="1:4" ht="12.75">
      <c r="A17" s="1"/>
      <c r="B17" s="28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2" t="s">
        <v>7</v>
      </c>
      <c r="B26" s="34">
        <v>603793.99</v>
      </c>
      <c r="C26" s="52"/>
      <c r="D26" s="50"/>
    </row>
    <row r="27" spans="1:4" ht="12.75">
      <c r="A27" s="7"/>
      <c r="B27" s="81">
        <v>12843.94</v>
      </c>
      <c r="C27" s="25" t="s">
        <v>106</v>
      </c>
      <c r="D27" s="25" t="s">
        <v>38</v>
      </c>
    </row>
    <row r="28" spans="1:4" ht="12.75">
      <c r="A28" s="7"/>
      <c r="B28" s="81">
        <v>80841.8</v>
      </c>
      <c r="C28" s="25" t="s">
        <v>71</v>
      </c>
      <c r="D28" s="25" t="s">
        <v>79</v>
      </c>
    </row>
    <row r="29" spans="1:4" ht="12.75">
      <c r="A29" s="7"/>
      <c r="B29" s="81">
        <v>6027</v>
      </c>
      <c r="C29" s="25" t="s">
        <v>127</v>
      </c>
      <c r="D29" s="25" t="s">
        <v>35</v>
      </c>
    </row>
    <row r="30" spans="1:4" ht="12.75">
      <c r="A30" s="7"/>
      <c r="B30" s="81">
        <v>74778.2</v>
      </c>
      <c r="C30" s="25" t="s">
        <v>101</v>
      </c>
      <c r="D30" s="25" t="s">
        <v>36</v>
      </c>
    </row>
    <row r="31" spans="1:4" ht="12.75">
      <c r="A31" s="7"/>
      <c r="B31" s="81">
        <v>4132.41</v>
      </c>
      <c r="C31" s="25" t="s">
        <v>106</v>
      </c>
      <c r="D31" s="25" t="s">
        <v>36</v>
      </c>
    </row>
    <row r="32" spans="1:4" ht="12.75">
      <c r="A32" s="7"/>
      <c r="B32" s="81">
        <v>620</v>
      </c>
      <c r="C32" s="25" t="s">
        <v>126</v>
      </c>
      <c r="D32" s="25" t="s">
        <v>35</v>
      </c>
    </row>
    <row r="33" spans="1:4" ht="12.75">
      <c r="A33" s="7"/>
      <c r="B33" s="81">
        <v>1547.04</v>
      </c>
      <c r="C33" s="25" t="s">
        <v>29</v>
      </c>
      <c r="D33" s="25" t="s">
        <v>35</v>
      </c>
    </row>
    <row r="34" spans="1:4" ht="12.75">
      <c r="A34" s="7"/>
      <c r="B34" s="81">
        <v>1800</v>
      </c>
      <c r="C34" s="25" t="s">
        <v>105</v>
      </c>
      <c r="D34" s="25" t="s">
        <v>35</v>
      </c>
    </row>
    <row r="35" spans="1:4" ht="12.75">
      <c r="A35" s="7"/>
      <c r="B35" s="81">
        <v>79783.99</v>
      </c>
      <c r="C35" s="25" t="s">
        <v>108</v>
      </c>
      <c r="D35" s="25" t="s">
        <v>36</v>
      </c>
    </row>
    <row r="36" spans="1:4" ht="12.75">
      <c r="A36" s="7"/>
      <c r="B36" s="81">
        <v>3724.19</v>
      </c>
      <c r="C36" s="25" t="s">
        <v>162</v>
      </c>
      <c r="D36" s="25" t="s">
        <v>36</v>
      </c>
    </row>
    <row r="37" spans="1:4" ht="12.75">
      <c r="A37" s="7"/>
      <c r="B37" s="81">
        <v>4090</v>
      </c>
      <c r="C37" s="25" t="s">
        <v>93</v>
      </c>
      <c r="D37" s="25" t="s">
        <v>35</v>
      </c>
    </row>
    <row r="38" spans="1:4" ht="12.75">
      <c r="A38" s="7"/>
      <c r="B38" s="81">
        <v>9097.64</v>
      </c>
      <c r="C38" s="25" t="s">
        <v>117</v>
      </c>
      <c r="D38" s="25" t="s">
        <v>160</v>
      </c>
    </row>
    <row r="39" spans="1:4" ht="12.75">
      <c r="A39" s="7"/>
      <c r="B39" s="81">
        <v>558</v>
      </c>
      <c r="C39" s="25" t="s">
        <v>123</v>
      </c>
      <c r="D39" s="25" t="s">
        <v>35</v>
      </c>
    </row>
    <row r="40" spans="1:4" ht="12.75">
      <c r="A40" s="7"/>
      <c r="B40" s="81">
        <v>8541.12</v>
      </c>
      <c r="C40" s="25" t="s">
        <v>98</v>
      </c>
      <c r="D40" s="25" t="s">
        <v>36</v>
      </c>
    </row>
    <row r="41" spans="1:4" ht="12.75">
      <c r="A41" s="7"/>
      <c r="B41" s="81">
        <v>62616.05</v>
      </c>
      <c r="C41" s="25" t="s">
        <v>70</v>
      </c>
      <c r="D41" s="25" t="s">
        <v>36</v>
      </c>
    </row>
    <row r="42" spans="1:4" ht="12.75">
      <c r="A42" s="7"/>
      <c r="B42" s="81">
        <v>4361.35</v>
      </c>
      <c r="C42" s="25" t="s">
        <v>163</v>
      </c>
      <c r="D42" s="25" t="s">
        <v>36</v>
      </c>
    </row>
    <row r="43" spans="1:4" ht="12.75">
      <c r="A43" s="7"/>
      <c r="B43" s="81">
        <v>1294.56</v>
      </c>
      <c r="C43" s="25" t="s">
        <v>130</v>
      </c>
      <c r="D43" s="25" t="s">
        <v>36</v>
      </c>
    </row>
    <row r="44" spans="1:4" ht="12.75">
      <c r="A44" s="7"/>
      <c r="B44" s="81">
        <v>796.08</v>
      </c>
      <c r="C44" s="80" t="s">
        <v>164</v>
      </c>
      <c r="D44" s="80" t="s">
        <v>36</v>
      </c>
    </row>
    <row r="45" spans="1:4" ht="12.75">
      <c r="A45" s="7"/>
      <c r="B45" s="81">
        <v>2480</v>
      </c>
      <c r="C45" s="80" t="s">
        <v>165</v>
      </c>
      <c r="D45" s="80" t="s">
        <v>79</v>
      </c>
    </row>
    <row r="46" spans="1:4" ht="12.75">
      <c r="A46" s="7"/>
      <c r="B46" s="81">
        <v>2015.9</v>
      </c>
      <c r="C46" s="80" t="s">
        <v>166</v>
      </c>
      <c r="D46" s="80" t="s">
        <v>36</v>
      </c>
    </row>
    <row r="47" spans="1:4" ht="12.75">
      <c r="A47" s="7"/>
      <c r="B47" s="81">
        <v>24998.4</v>
      </c>
      <c r="C47" s="80" t="s">
        <v>92</v>
      </c>
      <c r="D47" s="80" t="s">
        <v>35</v>
      </c>
    </row>
    <row r="48" spans="1:4" ht="12.75">
      <c r="A48" s="7"/>
      <c r="B48" s="81">
        <v>4944.87</v>
      </c>
      <c r="C48" s="80" t="s">
        <v>167</v>
      </c>
      <c r="D48" s="80" t="s">
        <v>36</v>
      </c>
    </row>
    <row r="49" spans="1:4" ht="12.75">
      <c r="A49" s="7"/>
      <c r="B49" s="81">
        <v>9291.17</v>
      </c>
      <c r="C49" s="80" t="s">
        <v>87</v>
      </c>
      <c r="D49" s="80" t="s">
        <v>154</v>
      </c>
    </row>
    <row r="50" spans="1:4" ht="12.75">
      <c r="A50" s="7"/>
      <c r="B50" s="81">
        <v>999.61</v>
      </c>
      <c r="C50" s="80" t="s">
        <v>87</v>
      </c>
      <c r="D50" s="80" t="s">
        <v>154</v>
      </c>
    </row>
    <row r="51" spans="1:4" ht="12.75">
      <c r="A51" s="7"/>
      <c r="B51" s="81">
        <v>3326.69</v>
      </c>
      <c r="C51" s="80" t="s">
        <v>46</v>
      </c>
      <c r="D51" s="80" t="s">
        <v>158</v>
      </c>
    </row>
    <row r="52" spans="1:4" ht="12.75">
      <c r="A52" s="7"/>
      <c r="B52" s="81">
        <v>4010.59</v>
      </c>
      <c r="C52" s="80" t="s">
        <v>46</v>
      </c>
      <c r="D52" s="80" t="s">
        <v>157</v>
      </c>
    </row>
    <row r="53" spans="1:4" ht="12.75">
      <c r="A53" s="7"/>
      <c r="B53" s="81">
        <v>23293.31</v>
      </c>
      <c r="C53" s="80" t="s">
        <v>168</v>
      </c>
      <c r="D53" s="80" t="s">
        <v>35</v>
      </c>
    </row>
    <row r="54" spans="1:4" ht="12.75">
      <c r="A54" s="7"/>
      <c r="B54" s="81">
        <v>576</v>
      </c>
      <c r="C54" s="80" t="s">
        <v>41</v>
      </c>
      <c r="D54" s="80" t="s">
        <v>50</v>
      </c>
    </row>
    <row r="55" spans="1:4" ht="12.75">
      <c r="A55" s="7"/>
      <c r="B55" s="81">
        <v>240</v>
      </c>
      <c r="C55" s="80" t="s">
        <v>169</v>
      </c>
      <c r="D55" s="80" t="s">
        <v>47</v>
      </c>
    </row>
    <row r="56" spans="1:4" ht="12.75">
      <c r="A56" s="7"/>
      <c r="B56" s="81">
        <v>310.73</v>
      </c>
      <c r="C56" s="80" t="s">
        <v>170</v>
      </c>
      <c r="D56" s="80" t="s">
        <v>35</v>
      </c>
    </row>
    <row r="57" spans="1:4" ht="12.75">
      <c r="A57" s="7"/>
      <c r="B57" s="81">
        <v>11234.5</v>
      </c>
      <c r="C57" s="80" t="s">
        <v>171</v>
      </c>
      <c r="D57" s="80" t="s">
        <v>38</v>
      </c>
    </row>
    <row r="58" spans="1:4" ht="12.75">
      <c r="A58" s="7"/>
      <c r="B58" s="81">
        <v>158618.85</v>
      </c>
      <c r="C58" s="1" t="s">
        <v>172</v>
      </c>
      <c r="D58" s="80" t="s">
        <v>160</v>
      </c>
    </row>
    <row r="59" spans="1:4" ht="12.75">
      <c r="A59" s="7"/>
      <c r="B59" s="81"/>
      <c r="C59" s="25"/>
      <c r="D59" s="25"/>
    </row>
    <row r="60" spans="1:4" ht="12.75">
      <c r="A60" s="7"/>
      <c r="B60" s="81"/>
      <c r="C60" s="25"/>
      <c r="D60" s="25"/>
    </row>
    <row r="61" spans="1:4" ht="12.75">
      <c r="A61" s="7"/>
      <c r="B61" s="81"/>
      <c r="C61" s="25"/>
      <c r="D61" s="25"/>
    </row>
    <row r="62" spans="1:4" ht="12.75">
      <c r="A62" s="7"/>
      <c r="B62" s="81"/>
      <c r="C62" s="25"/>
      <c r="D62" s="25"/>
    </row>
    <row r="63" spans="1:4" ht="12.75">
      <c r="A63" s="7"/>
      <c r="B63" s="81"/>
      <c r="C63" s="25"/>
      <c r="D63" s="25"/>
    </row>
    <row r="64" spans="1:4" ht="12.75">
      <c r="A64" s="7"/>
      <c r="B64" s="81"/>
      <c r="C64" s="25"/>
      <c r="D64" s="25"/>
    </row>
    <row r="65" spans="1:4" ht="12.75">
      <c r="A65" s="7"/>
      <c r="B65" s="81"/>
      <c r="C65" s="80"/>
      <c r="D65" s="80"/>
    </row>
    <row r="66" spans="1:4" ht="12.75">
      <c r="A66" s="7"/>
      <c r="B66" s="81"/>
      <c r="C66" s="80"/>
      <c r="D66" s="80"/>
    </row>
    <row r="67" spans="1:4" ht="12.75">
      <c r="A67" s="1"/>
      <c r="B67" s="81"/>
      <c r="C67" s="80"/>
      <c r="D67" s="80"/>
    </row>
    <row r="68" spans="1:4" ht="12.75">
      <c r="A68" s="1"/>
      <c r="B68" s="81"/>
      <c r="C68" s="80"/>
      <c r="D68" s="80"/>
    </row>
    <row r="69" spans="1:4" ht="12.75">
      <c r="A69" s="1"/>
      <c r="B69" s="81"/>
      <c r="C69" s="80"/>
      <c r="D69" s="80"/>
    </row>
    <row r="70" spans="1:4" ht="31.5">
      <c r="A70" s="38" t="s">
        <v>8</v>
      </c>
      <c r="B70" s="81">
        <v>4010.59</v>
      </c>
      <c r="C70" s="80" t="s">
        <v>46</v>
      </c>
      <c r="D70" s="80" t="s">
        <v>157</v>
      </c>
    </row>
    <row r="71" spans="1:4" ht="19.5" customHeight="1">
      <c r="A71" s="39"/>
      <c r="B71" s="81">
        <v>23293.31</v>
      </c>
      <c r="C71" s="80" t="s">
        <v>168</v>
      </c>
      <c r="D71" s="80" t="s">
        <v>35</v>
      </c>
    </row>
    <row r="72" spans="1:4" ht="12.75">
      <c r="A72" s="1"/>
      <c r="B72" s="81">
        <v>576</v>
      </c>
      <c r="C72" s="80" t="s">
        <v>41</v>
      </c>
      <c r="D72" s="80" t="s">
        <v>50</v>
      </c>
    </row>
    <row r="73" spans="1:4" ht="12.75">
      <c r="A73" s="1"/>
      <c r="B73" s="81"/>
      <c r="C73" s="80"/>
      <c r="D73" s="80"/>
    </row>
    <row r="74" spans="1:4" ht="12.75">
      <c r="A74" s="1"/>
      <c r="B74" s="81"/>
      <c r="C74" s="80"/>
      <c r="D74" s="80"/>
    </row>
    <row r="75" spans="1:4" ht="12.75">
      <c r="A75" s="1"/>
      <c r="B75" s="81"/>
      <c r="C75" s="80"/>
      <c r="D75" s="80"/>
    </row>
    <row r="76" spans="1:4" ht="12.75">
      <c r="A76" s="1"/>
      <c r="B76" s="81"/>
      <c r="C76" s="1"/>
      <c r="D76" s="80"/>
    </row>
    <row r="77" spans="1:4" ht="15.75">
      <c r="A77" s="32" t="s">
        <v>9</v>
      </c>
      <c r="B77" s="34">
        <f>B79+B80</f>
        <v>0</v>
      </c>
      <c r="C77" s="36"/>
      <c r="D77" s="36"/>
    </row>
    <row r="78" spans="1:4" ht="15.75">
      <c r="A78" s="33"/>
      <c r="B78" s="35"/>
      <c r="C78" s="37"/>
      <c r="D78" s="37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2.75">
      <c r="A82" s="1"/>
      <c r="B82" s="2"/>
      <c r="C82" s="1"/>
      <c r="D82" s="1"/>
    </row>
    <row r="83" spans="1:4" ht="15.75">
      <c r="A83" s="9" t="s">
        <v>10</v>
      </c>
      <c r="B83" s="10">
        <f>B26</f>
        <v>603793.99</v>
      </c>
      <c r="C83" s="9"/>
      <c r="D83" s="9"/>
    </row>
    <row r="84" ht="12.75">
      <c r="B84" s="3"/>
    </row>
    <row r="85" ht="12.75">
      <c r="B85" s="3"/>
    </row>
    <row r="86" spans="1:4" ht="15.75">
      <c r="A86" s="5" t="s">
        <v>11</v>
      </c>
      <c r="B86" s="3"/>
      <c r="C86" s="30" t="s">
        <v>12</v>
      </c>
      <c r="D86" s="30"/>
    </row>
    <row r="87" spans="1:4" ht="15.75">
      <c r="A87" s="4" t="s">
        <v>13</v>
      </c>
      <c r="B87" s="3"/>
      <c r="C87" s="31" t="s">
        <v>14</v>
      </c>
      <c r="D87" s="31"/>
    </row>
    <row r="88" ht="12.75">
      <c r="B88" s="3"/>
    </row>
    <row r="89" ht="12.75">
      <c r="B89" s="3"/>
    </row>
    <row r="90" ht="12.75">
      <c r="B90" s="3"/>
    </row>
    <row r="91" spans="2:4" ht="15.75">
      <c r="B91" s="3"/>
      <c r="C91" s="30" t="s">
        <v>15</v>
      </c>
      <c r="D91" s="30"/>
    </row>
    <row r="92" spans="2:4" ht="15.75">
      <c r="B92" s="3"/>
      <c r="C92" s="30" t="s">
        <v>16</v>
      </c>
      <c r="D92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40">
      <selection activeCell="D30" sqref="D3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31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2"/>
      <c r="B20" s="63"/>
      <c r="C20" s="62"/>
      <c r="D20" s="64"/>
    </row>
    <row r="21" spans="1:4" ht="15.75">
      <c r="A21" s="54" t="s">
        <v>7</v>
      </c>
      <c r="B21" s="10">
        <f>B22+B23+B24+B25+B27+B28+B29+B30+B31+B32+B33+B34+B35+B36+B37+B38+B39+B40+B41+B42+B43+B44+B45+B46+B47+B48+B49+B50+B51+B26</f>
        <v>342612.91000000003</v>
      </c>
      <c r="C21" s="56"/>
      <c r="D21" s="56"/>
    </row>
    <row r="22" spans="1:4" ht="12.75">
      <c r="A22" s="7"/>
      <c r="B22" s="81">
        <v>49996.8</v>
      </c>
      <c r="C22" s="80" t="s">
        <v>128</v>
      </c>
      <c r="D22" s="80" t="s">
        <v>35</v>
      </c>
    </row>
    <row r="23" spans="1:4" ht="12.75">
      <c r="A23" s="7"/>
      <c r="B23" s="81">
        <v>14602.55</v>
      </c>
      <c r="C23" s="80" t="s">
        <v>173</v>
      </c>
      <c r="D23" s="80" t="s">
        <v>36</v>
      </c>
    </row>
    <row r="24" spans="1:4" ht="12.75">
      <c r="A24" s="7"/>
      <c r="B24" s="81">
        <v>26226</v>
      </c>
      <c r="C24" s="80" t="s">
        <v>90</v>
      </c>
      <c r="D24" s="80" t="s">
        <v>155</v>
      </c>
    </row>
    <row r="25" spans="1:4" ht="12.75">
      <c r="A25" s="7"/>
      <c r="B25" s="81">
        <v>25325.24</v>
      </c>
      <c r="C25" s="80" t="s">
        <v>53</v>
      </c>
      <c r="D25" s="80" t="s">
        <v>54</v>
      </c>
    </row>
    <row r="26" spans="1:4" ht="12.75">
      <c r="A26" s="7"/>
      <c r="B26" s="81">
        <v>72308.64</v>
      </c>
      <c r="C26" s="80" t="s">
        <v>174</v>
      </c>
      <c r="D26" s="80" t="s">
        <v>34</v>
      </c>
    </row>
    <row r="27" spans="1:4" ht="12.75">
      <c r="A27" s="7"/>
      <c r="B27" s="81">
        <v>32420.96</v>
      </c>
      <c r="C27" s="80" t="s">
        <v>63</v>
      </c>
      <c r="D27" s="80" t="s">
        <v>38</v>
      </c>
    </row>
    <row r="28" spans="1:4" ht="12.75">
      <c r="A28" s="7"/>
      <c r="B28" s="81">
        <v>399</v>
      </c>
      <c r="C28" s="80" t="s">
        <v>175</v>
      </c>
      <c r="D28" s="80" t="s">
        <v>35</v>
      </c>
    </row>
    <row r="29" spans="1:4" ht="12.75">
      <c r="A29" s="7"/>
      <c r="B29" s="81">
        <v>10000</v>
      </c>
      <c r="C29" s="80" t="s">
        <v>39</v>
      </c>
      <c r="D29" s="80" t="s">
        <v>81</v>
      </c>
    </row>
    <row r="30" spans="1:4" ht="12.75">
      <c r="A30" s="7"/>
      <c r="B30" s="8">
        <v>111333.72</v>
      </c>
      <c r="C30" s="7" t="s">
        <v>62</v>
      </c>
      <c r="D30" s="7" t="s">
        <v>178</v>
      </c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8" t="s">
        <v>8</v>
      </c>
      <c r="B53" s="34">
        <v>0</v>
      </c>
      <c r="C53" s="36"/>
      <c r="D53" s="36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2" t="s">
        <v>9</v>
      </c>
      <c r="B61" s="34">
        <v>0</v>
      </c>
      <c r="C61" s="36"/>
      <c r="D61" s="36"/>
    </row>
    <row r="62" spans="1:4" ht="15.75">
      <c r="A62" s="33"/>
      <c r="B62" s="35"/>
      <c r="C62" s="37"/>
      <c r="D62" s="3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10</v>
      </c>
      <c r="B67" s="10">
        <f>B21</f>
        <v>342612.91000000003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11</v>
      </c>
      <c r="B70" s="3"/>
      <c r="C70" s="30" t="s">
        <v>12</v>
      </c>
      <c r="D70" s="30"/>
    </row>
    <row r="71" spans="1:4" ht="15.75">
      <c r="A71" s="4" t="s">
        <v>13</v>
      </c>
      <c r="B71" s="3"/>
      <c r="C71" s="31" t="s">
        <v>22</v>
      </c>
      <c r="D71" s="3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15</v>
      </c>
      <c r="D75" s="30"/>
    </row>
    <row r="76" spans="2:4" ht="15.75">
      <c r="B76" s="3"/>
      <c r="C76" s="30" t="s">
        <v>16</v>
      </c>
      <c r="D76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3"/>
  <sheetViews>
    <sheetView tabSelected="1" workbookViewId="0" topLeftCell="A28">
      <selection activeCell="C22" sqref="C2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2" t="s">
        <v>7</v>
      </c>
      <c r="B20" s="34">
        <f>B21+B22+B23+B24+B25+B26</f>
        <v>3462.52</v>
      </c>
      <c r="C20" s="36"/>
      <c r="D20" s="36"/>
    </row>
    <row r="21" spans="1:4" ht="12.75">
      <c r="A21" s="7"/>
      <c r="B21" s="8">
        <v>462.52</v>
      </c>
      <c r="C21" s="1" t="s">
        <v>179</v>
      </c>
      <c r="D21" s="1" t="s">
        <v>180</v>
      </c>
    </row>
    <row r="22" spans="1:4" ht="12.75">
      <c r="A22" s="7"/>
      <c r="B22" s="11">
        <v>3000</v>
      </c>
      <c r="C22" s="1" t="s">
        <v>39</v>
      </c>
      <c r="D22" s="1" t="s">
        <v>81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38" t="s">
        <v>8</v>
      </c>
      <c r="B50" s="34">
        <v>0</v>
      </c>
      <c r="C50" s="36"/>
      <c r="D50" s="36"/>
    </row>
    <row r="51" spans="1:4" ht="21" customHeight="1">
      <c r="A51" s="39"/>
      <c r="B51" s="35"/>
      <c r="C51" s="37"/>
      <c r="D51" s="37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2" t="s">
        <v>9</v>
      </c>
      <c r="B58" s="34">
        <v>0</v>
      </c>
      <c r="C58" s="36"/>
      <c r="D58" s="36"/>
    </row>
    <row r="59" spans="1:4" ht="15.75">
      <c r="A59" s="33"/>
      <c r="B59" s="35"/>
      <c r="C59" s="37"/>
      <c r="D59" s="37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10</v>
      </c>
      <c r="B64" s="10">
        <f>B20+B15</f>
        <v>3462.52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11</v>
      </c>
      <c r="B67" s="3"/>
      <c r="C67" s="30" t="s">
        <v>12</v>
      </c>
      <c r="D67" s="30"/>
    </row>
    <row r="68" spans="1:4" ht="15.75">
      <c r="A68" s="4" t="s">
        <v>13</v>
      </c>
      <c r="B68" s="3"/>
      <c r="C68" s="31" t="s">
        <v>23</v>
      </c>
      <c r="D68" s="31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0" t="s">
        <v>15</v>
      </c>
      <c r="D72" s="30"/>
    </row>
    <row r="73" spans="2:4" ht="15.75">
      <c r="B73" s="3"/>
      <c r="C73" s="30" t="s">
        <v>16</v>
      </c>
      <c r="D73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61">
      <selection activeCell="B21" sqref="B21: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2.281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2" t="s">
        <v>7</v>
      </c>
      <c r="B20" s="34">
        <f>SUM(B21:B50)</f>
        <v>0</v>
      </c>
      <c r="C20" s="36"/>
      <c r="D20" s="36"/>
    </row>
    <row r="21" spans="1:4" ht="12.75">
      <c r="A21" s="7"/>
      <c r="B21" s="8"/>
      <c r="C21" s="7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2"/>
      <c r="C24" s="1"/>
      <c r="D24" s="1"/>
    </row>
    <row r="25" spans="1:4" ht="12.75">
      <c r="A25" s="7"/>
      <c r="B25" s="8"/>
      <c r="C25" s="1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8" t="s">
        <v>8</v>
      </c>
      <c r="B53" s="34">
        <f>SUM(B55:B58)</f>
        <v>0</v>
      </c>
      <c r="C53" s="36"/>
      <c r="D53" s="36"/>
    </row>
    <row r="54" spans="1:4" ht="22.5" customHeight="1">
      <c r="A54" s="39"/>
      <c r="B54" s="35"/>
      <c r="C54" s="37"/>
      <c r="D54" s="3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2" t="s">
        <v>9</v>
      </c>
      <c r="B61" s="34">
        <v>0</v>
      </c>
      <c r="C61" s="36"/>
      <c r="D61" s="36"/>
    </row>
    <row r="62" spans="1:4" ht="15.75">
      <c r="A62" s="33"/>
      <c r="B62" s="35"/>
      <c r="C62" s="37"/>
      <c r="D62" s="3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10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11</v>
      </c>
      <c r="B70" s="3"/>
      <c r="C70" s="30" t="s">
        <v>12</v>
      </c>
      <c r="D70" s="30"/>
    </row>
    <row r="71" spans="1:4" ht="15.75">
      <c r="A71" s="4" t="s">
        <v>13</v>
      </c>
      <c r="B71" s="3"/>
      <c r="C71" s="31" t="s">
        <v>23</v>
      </c>
      <c r="D71" s="3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15</v>
      </c>
      <c r="D75" s="30"/>
    </row>
    <row r="76" spans="2:4" ht="15.75">
      <c r="B76" s="3"/>
      <c r="C76" s="30" t="s">
        <v>16</v>
      </c>
      <c r="D76" s="30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B21" sqref="B21:D26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2" t="s">
        <v>7</v>
      </c>
      <c r="B20" s="34">
        <f>SUM(B21:B50)</f>
        <v>0</v>
      </c>
      <c r="C20" s="36"/>
      <c r="D20" s="36"/>
    </row>
    <row r="21" spans="1:4" ht="12.75">
      <c r="A21" s="7"/>
      <c r="B21" s="8"/>
      <c r="C21" s="1"/>
      <c r="D21" s="1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8" t="s">
        <v>8</v>
      </c>
      <c r="B53" s="34">
        <f>SUM(B55:B58)</f>
        <v>0</v>
      </c>
      <c r="C53" s="36"/>
      <c r="D53" s="36"/>
    </row>
    <row r="54" spans="1:4" ht="18" customHeight="1">
      <c r="A54" s="39"/>
      <c r="B54" s="35"/>
      <c r="C54" s="37"/>
      <c r="D54" s="3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2" t="s">
        <v>9</v>
      </c>
      <c r="B61" s="34">
        <v>0</v>
      </c>
      <c r="C61" s="36"/>
      <c r="D61" s="36"/>
    </row>
    <row r="62" spans="1:4" ht="15.75">
      <c r="A62" s="33"/>
      <c r="B62" s="35"/>
      <c r="C62" s="37"/>
      <c r="D62" s="3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10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11</v>
      </c>
      <c r="B70" s="3"/>
      <c r="C70" s="30" t="s">
        <v>12</v>
      </c>
      <c r="D70" s="30"/>
    </row>
    <row r="71" spans="1:4" ht="15.75">
      <c r="A71" s="4" t="s">
        <v>13</v>
      </c>
      <c r="B71" s="3"/>
      <c r="C71" s="31" t="s">
        <v>23</v>
      </c>
      <c r="D71" s="3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15</v>
      </c>
      <c r="D75" s="30"/>
    </row>
    <row r="76" spans="2:4" ht="15.75">
      <c r="B76" s="3"/>
      <c r="C76" s="30" t="s">
        <v>16</v>
      </c>
      <c r="D76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8">
      <selection activeCell="B25" sqref="B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32.7109375" style="0" bestFit="1" customWidth="1"/>
    <col min="4" max="4" width="31.42187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0" spans="1:4" ht="31.5">
      <c r="A10" s="45" t="s">
        <v>2</v>
      </c>
      <c r="B10" s="45" t="s">
        <v>3</v>
      </c>
      <c r="C10" s="45" t="s">
        <v>4</v>
      </c>
      <c r="D10" s="45" t="s">
        <v>5</v>
      </c>
    </row>
    <row r="11" spans="1:4" ht="15.75">
      <c r="A11" s="46"/>
      <c r="B11" s="48"/>
      <c r="C11" s="46"/>
      <c r="D11" s="46"/>
    </row>
    <row r="12" spans="1:4" ht="15.75">
      <c r="A12" s="47"/>
      <c r="B12" s="49"/>
      <c r="C12" s="47"/>
      <c r="D12" s="47"/>
    </row>
    <row r="13" spans="1:4" ht="15.75">
      <c r="A13" s="32" t="s">
        <v>6</v>
      </c>
      <c r="B13" s="34">
        <v>0</v>
      </c>
      <c r="C13" s="36"/>
      <c r="D13" s="36"/>
    </row>
    <row r="14" spans="1:4" ht="15.75">
      <c r="A14" s="33"/>
      <c r="B14" s="35"/>
      <c r="C14" s="37"/>
      <c r="D14" s="3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2" t="s">
        <v>7</v>
      </c>
      <c r="B22" s="34">
        <f>B23+B24</f>
        <v>5438.77</v>
      </c>
      <c r="C22" s="36"/>
      <c r="D22" s="36"/>
    </row>
    <row r="23" spans="1:4" ht="15" customHeight="1">
      <c r="A23" s="54"/>
      <c r="B23" s="57">
        <v>3838.77</v>
      </c>
      <c r="C23" s="1" t="s">
        <v>32</v>
      </c>
      <c r="D23" s="1" t="s">
        <v>34</v>
      </c>
    </row>
    <row r="24" spans="1:4" ht="12.75">
      <c r="A24" s="1"/>
      <c r="B24" s="57">
        <v>1600</v>
      </c>
      <c r="C24" s="1" t="s">
        <v>33</v>
      </c>
      <c r="D24" s="1" t="s">
        <v>35</v>
      </c>
    </row>
    <row r="25" spans="1:4" ht="12.75">
      <c r="A25" s="1"/>
      <c r="B25" s="14"/>
      <c r="C25" s="1"/>
      <c r="D25" s="1"/>
    </row>
    <row r="26" spans="1:4" ht="12.75">
      <c r="A26" s="1"/>
      <c r="B26" s="57"/>
      <c r="C26" s="1"/>
      <c r="D26" s="1"/>
    </row>
    <row r="27" spans="1:4" ht="12.75">
      <c r="A27" s="1"/>
      <c r="B27" s="57"/>
      <c r="C27" s="1"/>
      <c r="D27" s="1"/>
    </row>
    <row r="28" spans="1:4" ht="12.75">
      <c r="A28" s="1"/>
      <c r="B28" s="57"/>
      <c r="C28" s="1"/>
      <c r="D28" s="1"/>
    </row>
    <row r="29" spans="1:4" ht="12.75">
      <c r="A29" s="1"/>
      <c r="B29" s="57"/>
      <c r="C29" s="1"/>
      <c r="D29" s="1"/>
    </row>
    <row r="30" spans="1:4" ht="12.75">
      <c r="A30" s="1"/>
      <c r="B30" s="57"/>
      <c r="C30" s="1"/>
      <c r="D30" s="1"/>
    </row>
    <row r="31" spans="1:4" ht="12.75">
      <c r="A31" s="1"/>
      <c r="B31" s="57"/>
      <c r="C31" s="1"/>
      <c r="D31" s="1"/>
    </row>
    <row r="32" spans="1:4" ht="12.75">
      <c r="A32" s="1"/>
      <c r="B32" s="57"/>
      <c r="C32" s="1"/>
      <c r="D32" s="1"/>
    </row>
    <row r="33" spans="1:4" ht="12.75">
      <c r="A33" s="1"/>
      <c r="B33" s="57"/>
      <c r="C33" s="1"/>
      <c r="D33" s="1"/>
    </row>
    <row r="34" spans="1:4" ht="12.75">
      <c r="A34" s="1"/>
      <c r="B34" s="57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38" t="s">
        <v>8</v>
      </c>
      <c r="B36" s="34">
        <v>0</v>
      </c>
      <c r="C36" s="36"/>
      <c r="D36" s="36"/>
    </row>
    <row r="37" spans="1:4" ht="13.5" customHeight="1">
      <c r="A37" s="58"/>
      <c r="B37" s="10"/>
      <c r="C37" s="56"/>
      <c r="D37" s="5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2" t="s">
        <v>9</v>
      </c>
      <c r="B44" s="34">
        <v>0</v>
      </c>
      <c r="C44" s="36"/>
      <c r="D44" s="36"/>
    </row>
    <row r="45" spans="1:4" ht="15.75">
      <c r="A45" s="33"/>
      <c r="B45" s="35"/>
      <c r="C45" s="37"/>
      <c r="D45" s="3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10</v>
      </c>
      <c r="B50" s="10">
        <f>B13+B22+B36+B44</f>
        <v>5438.77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11</v>
      </c>
      <c r="B53" s="3"/>
      <c r="C53" s="30" t="s">
        <v>12</v>
      </c>
      <c r="D53" s="30"/>
    </row>
    <row r="54" spans="1:4" ht="15.75">
      <c r="A54" s="4" t="s">
        <v>13</v>
      </c>
      <c r="B54" s="3"/>
      <c r="C54" s="31" t="s">
        <v>14</v>
      </c>
      <c r="D54" s="3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0" t="s">
        <v>15</v>
      </c>
      <c r="D58" s="30"/>
    </row>
    <row r="59" spans="2:4" ht="15.75">
      <c r="B59" s="3"/>
      <c r="C59" s="30" t="s">
        <v>16</v>
      </c>
      <c r="D59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0">
      <selection activeCell="D27" sqref="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5.7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f>SUM(B25:B46)</f>
        <v>7000</v>
      </c>
      <c r="C24" s="36"/>
      <c r="D24" s="36"/>
    </row>
    <row r="25" spans="1:4" ht="15.75">
      <c r="A25" s="54"/>
      <c r="B25" s="8">
        <v>7000</v>
      </c>
      <c r="C25" s="1" t="s">
        <v>39</v>
      </c>
      <c r="D25" s="1" t="s">
        <v>40</v>
      </c>
    </row>
    <row r="26" spans="1:4" ht="12.75">
      <c r="A26" s="1"/>
      <c r="B26" s="2"/>
      <c r="C26" s="1"/>
      <c r="D26" s="1"/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38" t="s">
        <v>8</v>
      </c>
      <c r="B48" s="34">
        <v>0</v>
      </c>
      <c r="C48" s="36"/>
      <c r="D48" s="36"/>
    </row>
    <row r="49" spans="1:4" ht="17.25" customHeight="1">
      <c r="A49" s="39"/>
      <c r="B49" s="35"/>
      <c r="C49" s="37"/>
      <c r="D49" s="3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2" t="s">
        <v>9</v>
      </c>
      <c r="B56" s="34">
        <v>0</v>
      </c>
      <c r="C56" s="36"/>
      <c r="D56" s="36"/>
    </row>
    <row r="57" spans="1:4" ht="15.75">
      <c r="A57" s="33"/>
      <c r="B57" s="35"/>
      <c r="C57" s="37"/>
      <c r="D57" s="3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10</v>
      </c>
      <c r="B62" s="10">
        <f>B24</f>
        <v>7000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11</v>
      </c>
      <c r="B65" s="3"/>
      <c r="C65" s="30" t="s">
        <v>12</v>
      </c>
      <c r="D65" s="30"/>
    </row>
    <row r="66" spans="1:4" ht="15.75">
      <c r="A66" s="4" t="s">
        <v>13</v>
      </c>
      <c r="B66" s="3"/>
      <c r="C66" s="31" t="s">
        <v>14</v>
      </c>
      <c r="D66" s="3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0" t="s">
        <v>15</v>
      </c>
      <c r="D70" s="30"/>
    </row>
    <row r="71" spans="2:4" ht="15.75">
      <c r="B71" s="3"/>
      <c r="C71" s="30" t="s">
        <v>16</v>
      </c>
      <c r="D71" s="3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0">
      <selection activeCell="B25" sqref="B25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5.4218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v>13075.41</v>
      </c>
      <c r="C24" s="36"/>
      <c r="D24" s="36"/>
    </row>
    <row r="25" spans="1:4" ht="12.75">
      <c r="A25" s="1"/>
      <c r="B25" s="2">
        <v>480</v>
      </c>
      <c r="C25" s="1" t="s">
        <v>41</v>
      </c>
      <c r="D25" s="1" t="s">
        <v>50</v>
      </c>
    </row>
    <row r="26" spans="1:4" ht="12.75">
      <c r="A26" s="1"/>
      <c r="B26" s="2">
        <v>390</v>
      </c>
      <c r="C26" s="1" t="s">
        <v>42</v>
      </c>
      <c r="D26" s="1" t="s">
        <v>35</v>
      </c>
    </row>
    <row r="27" spans="1:4" ht="12.75">
      <c r="A27" s="1"/>
      <c r="B27" s="2">
        <v>125.73</v>
      </c>
      <c r="C27" s="1" t="s">
        <v>43</v>
      </c>
      <c r="D27" s="1" t="s">
        <v>35</v>
      </c>
    </row>
    <row r="28" spans="1:4" ht="12.75">
      <c r="A28" s="1"/>
      <c r="B28" s="8">
        <v>101</v>
      </c>
      <c r="C28" s="1" t="s">
        <v>44</v>
      </c>
      <c r="D28" s="1" t="s">
        <v>35</v>
      </c>
    </row>
    <row r="29" spans="1:4" ht="12.75">
      <c r="A29" s="1"/>
      <c r="B29" s="2">
        <v>693.16</v>
      </c>
      <c r="C29" s="1" t="s">
        <v>45</v>
      </c>
      <c r="D29" s="1" t="s">
        <v>36</v>
      </c>
    </row>
    <row r="30" spans="1:4" ht="12.75">
      <c r="A30" s="1"/>
      <c r="B30" s="2">
        <v>660.57</v>
      </c>
      <c r="C30" s="1" t="s">
        <v>46</v>
      </c>
      <c r="D30" s="1" t="s">
        <v>47</v>
      </c>
    </row>
    <row r="31" spans="1:4" ht="12.75">
      <c r="A31" s="1"/>
      <c r="B31" s="2">
        <v>624.95</v>
      </c>
      <c r="C31" s="1" t="s">
        <v>46</v>
      </c>
      <c r="D31" s="1" t="s">
        <v>48</v>
      </c>
    </row>
    <row r="32" spans="1:4" ht="12.75">
      <c r="A32" s="1"/>
      <c r="B32" s="2">
        <v>10000</v>
      </c>
      <c r="C32" s="1" t="s">
        <v>39</v>
      </c>
      <c r="D32" s="1" t="s">
        <v>49</v>
      </c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38" t="s">
        <v>8</v>
      </c>
      <c r="B38" s="34">
        <v>0</v>
      </c>
      <c r="C38" s="36"/>
      <c r="D38" s="36"/>
    </row>
    <row r="39" spans="1:4" ht="18" customHeight="1">
      <c r="A39" s="39"/>
      <c r="B39" s="35"/>
      <c r="C39" s="37"/>
      <c r="D39" s="3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2" t="s">
        <v>9</v>
      </c>
      <c r="B46" s="34">
        <v>0</v>
      </c>
      <c r="C46" s="36"/>
      <c r="D46" s="36"/>
    </row>
    <row r="47" spans="1:4" ht="15.75">
      <c r="A47" s="33"/>
      <c r="B47" s="35"/>
      <c r="C47" s="37"/>
      <c r="D47" s="3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10</v>
      </c>
      <c r="B52" s="10">
        <f>B24</f>
        <v>13075.41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11</v>
      </c>
      <c r="B55" s="3"/>
      <c r="C55" s="30" t="s">
        <v>12</v>
      </c>
      <c r="D55" s="30"/>
    </row>
    <row r="56" spans="1:4" ht="15.75">
      <c r="A56" s="4" t="s">
        <v>13</v>
      </c>
      <c r="B56" s="3"/>
      <c r="C56" s="31" t="s">
        <v>14</v>
      </c>
      <c r="D56" s="3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15</v>
      </c>
      <c r="D60" s="30"/>
    </row>
    <row r="61" spans="2:4" ht="15.75">
      <c r="B61" s="3"/>
      <c r="C61" s="30" t="s">
        <v>16</v>
      </c>
      <c r="D61" s="3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7">
      <selection activeCell="B25" sqref="B25:D25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f>B25+B26+B27+B29+B30+B31+B32+B33+B28+B34</f>
        <v>0</v>
      </c>
      <c r="C24" s="36"/>
      <c r="D24" s="36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8"/>
      <c r="C34" s="1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38" t="s">
        <v>8</v>
      </c>
      <c r="B42" s="34">
        <v>0</v>
      </c>
      <c r="C42" s="36"/>
      <c r="D42" s="36"/>
    </row>
    <row r="43" spans="1:4" ht="17.25" customHeight="1">
      <c r="A43" s="39"/>
      <c r="B43" s="35"/>
      <c r="C43" s="37"/>
      <c r="D43" s="3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2" t="s">
        <v>9</v>
      </c>
      <c r="B50" s="34">
        <v>0</v>
      </c>
      <c r="C50" s="36"/>
      <c r="D50" s="36"/>
    </row>
    <row r="51" spans="1:4" ht="15.75">
      <c r="A51" s="33"/>
      <c r="B51" s="35"/>
      <c r="C51" s="37"/>
      <c r="D51" s="3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10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11</v>
      </c>
      <c r="B59" s="3"/>
      <c r="C59" s="30" t="s">
        <v>12</v>
      </c>
      <c r="D59" s="30"/>
    </row>
    <row r="60" spans="1:4" ht="15.75">
      <c r="A60" s="4" t="s">
        <v>13</v>
      </c>
      <c r="B60" s="3"/>
      <c r="C60" s="31" t="s">
        <v>14</v>
      </c>
      <c r="D60" s="3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0" t="s">
        <v>15</v>
      </c>
      <c r="D64" s="30"/>
    </row>
    <row r="65" spans="2:4" ht="15.75">
      <c r="B65" s="3"/>
      <c r="C65" s="30" t="s">
        <v>16</v>
      </c>
      <c r="D65" s="3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7">
      <selection activeCell="B25" sqref="B25:D25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4" t="s">
        <v>7</v>
      </c>
      <c r="B24" s="34">
        <f>SUM(B25:B33)</f>
        <v>0</v>
      </c>
      <c r="C24" s="36"/>
      <c r="D24" s="36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7"/>
      <c r="D31" s="1"/>
    </row>
    <row r="32" spans="1:4" ht="12.75">
      <c r="A32" s="1"/>
      <c r="B32" s="2"/>
      <c r="C32" s="17"/>
      <c r="D32" s="1"/>
    </row>
    <row r="33" spans="1:4" ht="12.75">
      <c r="A33" s="1"/>
      <c r="B33" s="8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31.5">
      <c r="A37" s="38" t="s">
        <v>8</v>
      </c>
      <c r="B37" s="34">
        <v>0</v>
      </c>
      <c r="C37" s="36"/>
      <c r="D37" s="36"/>
    </row>
    <row r="38" spans="1:4" ht="16.5" customHeight="1">
      <c r="A38" s="39"/>
      <c r="B38" s="35"/>
      <c r="C38" s="37"/>
      <c r="D38" s="3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32" t="s">
        <v>9</v>
      </c>
      <c r="B45" s="34">
        <v>0</v>
      </c>
      <c r="C45" s="36"/>
      <c r="D45" s="36"/>
    </row>
    <row r="46" spans="1:4" ht="15.75">
      <c r="A46" s="33"/>
      <c r="B46" s="35"/>
      <c r="C46" s="37"/>
      <c r="D46" s="37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10</v>
      </c>
      <c r="B51" s="10">
        <f>B24</f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11</v>
      </c>
      <c r="B54" s="3"/>
      <c r="C54" s="30" t="s">
        <v>12</v>
      </c>
      <c r="D54" s="30"/>
    </row>
    <row r="55" spans="1:4" ht="15.75">
      <c r="A55" s="4" t="s">
        <v>13</v>
      </c>
      <c r="B55" s="3"/>
      <c r="C55" s="31" t="s">
        <v>17</v>
      </c>
      <c r="D55" s="31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30" t="s">
        <v>15</v>
      </c>
      <c r="D59" s="30"/>
    </row>
    <row r="60" spans="2:4" ht="15.75">
      <c r="B60" s="3"/>
      <c r="C60" s="30" t="s">
        <v>16</v>
      </c>
      <c r="D60" s="3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8">
      <selection activeCell="B25" sqref="B25:D26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5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B17</f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f>B26+B27+B28+B29+B30+B31+B32+B33+B34+B35+B36+B25</f>
        <v>0</v>
      </c>
      <c r="C24" s="36"/>
      <c r="D24" s="36"/>
    </row>
    <row r="25" spans="1:4" ht="12.75">
      <c r="A25" s="1"/>
      <c r="B25" s="2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38" t="s">
        <v>8</v>
      </c>
      <c r="B38" s="34">
        <v>0</v>
      </c>
      <c r="C38" s="36"/>
      <c r="D38" s="36"/>
    </row>
    <row r="39" spans="1:4" ht="18.75" customHeight="1">
      <c r="A39" s="39"/>
      <c r="B39" s="35"/>
      <c r="C39" s="37"/>
      <c r="D39" s="3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2" t="s">
        <v>9</v>
      </c>
      <c r="B46" s="34">
        <v>0</v>
      </c>
      <c r="C46" s="36"/>
      <c r="D46" s="36"/>
    </row>
    <row r="47" spans="1:4" ht="15.75">
      <c r="A47" s="33"/>
      <c r="B47" s="35"/>
      <c r="C47" s="37"/>
      <c r="D47" s="3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10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11</v>
      </c>
      <c r="B55" s="3"/>
      <c r="C55" s="30" t="s">
        <v>12</v>
      </c>
      <c r="D55" s="30"/>
    </row>
    <row r="56" spans="1:4" ht="15.75">
      <c r="A56" s="4" t="s">
        <v>13</v>
      </c>
      <c r="B56" s="3"/>
      <c r="C56" s="31" t="s">
        <v>14</v>
      </c>
      <c r="D56" s="3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15</v>
      </c>
      <c r="D60" s="30"/>
    </row>
    <row r="61" spans="2:4" ht="15.75">
      <c r="B61" s="3"/>
      <c r="C61" s="30" t="s">
        <v>16</v>
      </c>
      <c r="D61" s="3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B26" sqref="B26:D29"/>
    </sheetView>
  </sheetViews>
  <sheetFormatPr defaultColWidth="9.140625" defaultRowHeight="12.75"/>
  <cols>
    <col min="1" max="1" width="32.28125" style="0" customWidth="1"/>
    <col min="2" max="2" width="13.421875" style="0" customWidth="1"/>
    <col min="3" max="3" width="26.28125" style="0" customWidth="1"/>
    <col min="4" max="4" width="25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B17</f>
        <v>0</v>
      </c>
      <c r="C15" s="36"/>
      <c r="D15" s="36"/>
    </row>
    <row r="16" spans="1:4" ht="15.75">
      <c r="A16" s="33"/>
      <c r="B16" s="35"/>
      <c r="C16" s="37"/>
      <c r="D16" s="3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f>B26+B27+B28+B29+B30+B31+B32+B33+B34+B35+B36+B25</f>
        <v>4.22</v>
      </c>
      <c r="C24" s="36"/>
      <c r="D24" s="36"/>
    </row>
    <row r="25" spans="1:4" ht="15">
      <c r="A25" s="78"/>
      <c r="B25" s="84">
        <v>4.22</v>
      </c>
      <c r="C25" s="25" t="s">
        <v>51</v>
      </c>
      <c r="D25" s="25" t="s">
        <v>52</v>
      </c>
    </row>
    <row r="26" spans="1:4" ht="12.75">
      <c r="A26" s="1"/>
      <c r="B26" s="81"/>
      <c r="C26" s="79"/>
      <c r="D26" s="82"/>
    </row>
    <row r="27" spans="1:4" ht="12.75">
      <c r="A27" s="1"/>
      <c r="B27" s="83"/>
      <c r="C27" s="79"/>
      <c r="D27" s="82"/>
    </row>
    <row r="28" spans="1:4" ht="12.75">
      <c r="A28" s="1"/>
      <c r="B28" s="81"/>
      <c r="C28" s="79"/>
      <c r="D28" s="82"/>
    </row>
    <row r="29" spans="1:4" ht="12.75">
      <c r="A29" s="1"/>
      <c r="B29" s="83"/>
      <c r="C29" s="80"/>
      <c r="D29" s="80"/>
    </row>
    <row r="30" spans="1:4" ht="12.75">
      <c r="A30" s="1"/>
      <c r="B30" s="83"/>
      <c r="C30" s="80"/>
      <c r="D30" s="80"/>
    </row>
    <row r="31" spans="1:4" ht="12.75">
      <c r="A31" s="1"/>
      <c r="B31" s="83"/>
      <c r="C31" s="80"/>
      <c r="D31" s="80"/>
    </row>
    <row r="32" spans="1:4" ht="12.75">
      <c r="A32" s="1"/>
      <c r="B32" s="83"/>
      <c r="C32" s="80"/>
      <c r="D32" s="80"/>
    </row>
    <row r="33" spans="1:4" ht="12.75">
      <c r="A33" s="1"/>
      <c r="B33" s="83"/>
      <c r="C33" s="80"/>
      <c r="D33" s="80"/>
    </row>
    <row r="34" spans="1:4" ht="12.75">
      <c r="A34" s="1"/>
      <c r="B34" s="83"/>
      <c r="C34" s="80"/>
      <c r="D34" s="80"/>
    </row>
    <row r="35" spans="1:4" ht="12.75">
      <c r="A35" s="1"/>
      <c r="B35" s="83"/>
      <c r="C35" s="80"/>
      <c r="D35" s="80"/>
    </row>
    <row r="36" spans="1:4" ht="12.75">
      <c r="A36" s="1"/>
      <c r="B36" s="83"/>
      <c r="C36" s="80"/>
      <c r="D36" s="80"/>
    </row>
    <row r="37" spans="1:4" ht="12.75">
      <c r="A37" s="1"/>
      <c r="B37" s="83"/>
      <c r="C37" s="80"/>
      <c r="D37" s="80"/>
    </row>
    <row r="38" spans="1:4" ht="31.5">
      <c r="A38" s="38" t="s">
        <v>8</v>
      </c>
      <c r="B38" s="34">
        <v>0</v>
      </c>
      <c r="C38" s="36"/>
      <c r="D38" s="36"/>
    </row>
    <row r="39" spans="1:4" ht="18.75" customHeight="1">
      <c r="A39" s="39"/>
      <c r="B39" s="35"/>
      <c r="C39" s="37"/>
      <c r="D39" s="3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2" t="s">
        <v>9</v>
      </c>
      <c r="B46" s="34">
        <v>0</v>
      </c>
      <c r="C46" s="36"/>
      <c r="D46" s="36"/>
    </row>
    <row r="47" spans="1:4" ht="15.75">
      <c r="A47" s="33"/>
      <c r="B47" s="35"/>
      <c r="C47" s="37"/>
      <c r="D47" s="3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10</v>
      </c>
      <c r="B52" s="10">
        <f>B15+B24</f>
        <v>4.22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11</v>
      </c>
      <c r="B55" s="3"/>
      <c r="C55" s="30" t="s">
        <v>12</v>
      </c>
      <c r="D55" s="30"/>
    </row>
    <row r="56" spans="1:4" ht="15.75">
      <c r="A56" s="4" t="s">
        <v>13</v>
      </c>
      <c r="B56" s="3"/>
      <c r="C56" s="31" t="s">
        <v>14</v>
      </c>
      <c r="D56" s="3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15</v>
      </c>
      <c r="D60" s="30"/>
    </row>
    <row r="61" spans="2:4" ht="15.75">
      <c r="B61" s="3"/>
      <c r="C61" s="30" t="s">
        <v>16</v>
      </c>
      <c r="D61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">
      <selection activeCell="C23" sqref="C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31.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5.75">
      <c r="A13" s="46"/>
      <c r="B13" s="48"/>
      <c r="C13" s="46"/>
      <c r="D13" s="46"/>
    </row>
    <row r="14" spans="1:4" ht="15.75">
      <c r="A14" s="47"/>
      <c r="B14" s="49"/>
      <c r="C14" s="47"/>
      <c r="D14" s="47"/>
    </row>
    <row r="15" spans="1:4" ht="15.75">
      <c r="A15" s="32" t="s">
        <v>6</v>
      </c>
      <c r="B15" s="34">
        <f>B17+B18+B16</f>
        <v>0</v>
      </c>
      <c r="C15" s="36"/>
      <c r="D15" s="36"/>
    </row>
    <row r="16" spans="1:4" ht="15.75">
      <c r="A16" s="33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8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2" t="s">
        <v>7</v>
      </c>
      <c r="B24" s="34">
        <f>SUM(B25:B56)</f>
        <v>0</v>
      </c>
      <c r="C24" s="36"/>
      <c r="D24" s="36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38" t="s">
        <v>8</v>
      </c>
      <c r="B64" s="34">
        <v>0</v>
      </c>
      <c r="C64" s="50"/>
      <c r="D64" s="50"/>
    </row>
    <row r="65" spans="1:4" ht="20.25" customHeight="1">
      <c r="A65" s="39"/>
      <c r="B65" s="35"/>
      <c r="C65" s="51"/>
      <c r="D65" s="51"/>
    </row>
    <row r="66" spans="1:4" ht="15.75">
      <c r="A66" s="32" t="s">
        <v>9</v>
      </c>
      <c r="B66" s="34">
        <v>0</v>
      </c>
      <c r="C66" s="36"/>
      <c r="D66" s="36"/>
    </row>
    <row r="67" spans="1:4" ht="15.75">
      <c r="A67" s="33"/>
      <c r="B67" s="35"/>
      <c r="C67" s="37"/>
      <c r="D67" s="37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10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11</v>
      </c>
      <c r="B75" s="3"/>
      <c r="C75" s="30" t="s">
        <v>12</v>
      </c>
      <c r="D75" s="30"/>
    </row>
    <row r="76" spans="1:4" ht="15.75">
      <c r="A76" s="4" t="s">
        <v>13</v>
      </c>
      <c r="B76" s="3"/>
      <c r="C76" s="31" t="s">
        <v>14</v>
      </c>
      <c r="D76" s="31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0" t="s">
        <v>15</v>
      </c>
      <c r="D80" s="30"/>
    </row>
    <row r="81" spans="2:4" ht="15.75">
      <c r="B81" s="3"/>
      <c r="C81" s="30" t="s">
        <v>16</v>
      </c>
      <c r="D81" s="3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2013-12-24T07:36:15Z</dcterms:modified>
  <cp:category/>
  <cp:version/>
  <cp:contentType/>
  <cp:contentStatus/>
</cp:coreProperties>
</file>